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1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/>
  <c r="K53"/>
  <c r="J53"/>
  <c r="I53"/>
  <c r="H53"/>
  <c r="L52"/>
  <c r="K52"/>
  <c r="J52"/>
  <c r="I52"/>
  <c r="H52"/>
  <c r="L51"/>
  <c r="K51"/>
  <c r="J51"/>
  <c r="I51"/>
  <c r="H51"/>
  <c r="L50"/>
  <c r="K50"/>
  <c r="J50"/>
  <c r="I50"/>
  <c r="H50"/>
  <c r="L49"/>
  <c r="K49"/>
  <c r="J49"/>
  <c r="I49"/>
  <c r="H49"/>
  <c r="L48"/>
  <c r="K48"/>
  <c r="J48"/>
  <c r="I48"/>
  <c r="H48"/>
  <c r="L47"/>
  <c r="K47"/>
  <c r="J47"/>
  <c r="I47"/>
  <c r="H47"/>
  <c r="L46"/>
  <c r="K46"/>
  <c r="J46"/>
  <c r="I46"/>
  <c r="H46"/>
  <c r="H40" l="1"/>
  <c r="H39"/>
  <c r="H38"/>
  <c r="H37"/>
  <c r="H36"/>
  <c r="H35"/>
  <c r="H34"/>
  <c r="H33"/>
  <c r="H32"/>
  <c r="H31"/>
  <c r="H30"/>
  <c r="H29"/>
  <c r="L88" l="1"/>
  <c r="K88"/>
  <c r="J88"/>
  <c r="I88"/>
  <c r="H88"/>
  <c r="L87"/>
  <c r="K87"/>
  <c r="J87"/>
  <c r="I87"/>
  <c r="H87"/>
  <c r="L86"/>
  <c r="K86"/>
  <c r="J86"/>
  <c r="I86"/>
  <c r="H86"/>
  <c r="L85"/>
  <c r="K85"/>
  <c r="J85"/>
  <c r="I85"/>
  <c r="H85"/>
  <c r="L84"/>
  <c r="K84"/>
  <c r="J84"/>
  <c r="I84"/>
  <c r="H84"/>
  <c r="L83"/>
  <c r="K83"/>
  <c r="J83"/>
  <c r="I83"/>
  <c r="H83"/>
  <c r="L82"/>
  <c r="K82"/>
  <c r="J82"/>
  <c r="I82"/>
  <c r="H82"/>
  <c r="L81"/>
  <c r="K81"/>
  <c r="J81"/>
  <c r="I81"/>
  <c r="H81"/>
  <c r="L80"/>
  <c r="K80"/>
  <c r="J80"/>
  <c r="I80"/>
  <c r="H80"/>
  <c r="L79"/>
  <c r="K79"/>
  <c r="J79"/>
  <c r="I79"/>
  <c r="H79"/>
  <c r="L78"/>
  <c r="K78"/>
  <c r="J78"/>
  <c r="I78"/>
  <c r="H78"/>
  <c r="L73"/>
  <c r="K73"/>
  <c r="J73"/>
  <c r="I73"/>
  <c r="H73"/>
  <c r="L72"/>
  <c r="K72"/>
  <c r="J72"/>
  <c r="I72"/>
  <c r="H72"/>
  <c r="L71"/>
  <c r="K71"/>
  <c r="J71"/>
  <c r="I71"/>
  <c r="H71"/>
  <c r="L70"/>
  <c r="K70"/>
  <c r="J70"/>
  <c r="I70"/>
  <c r="H70"/>
  <c r="L69"/>
  <c r="K69"/>
  <c r="J69"/>
  <c r="I69"/>
  <c r="H69"/>
  <c r="L68"/>
  <c r="K68"/>
  <c r="J68"/>
  <c r="I68"/>
  <c r="H68"/>
  <c r="L67"/>
  <c r="K67"/>
  <c r="J67"/>
  <c r="I67"/>
  <c r="H67"/>
  <c r="L66"/>
  <c r="K66"/>
  <c r="J66"/>
  <c r="I66"/>
  <c r="H66"/>
  <c r="L65"/>
  <c r="K65"/>
  <c r="J65"/>
  <c r="I65"/>
  <c r="H65"/>
  <c r="L64"/>
  <c r="K64"/>
  <c r="J64"/>
  <c r="I64"/>
  <c r="H64"/>
  <c r="L40"/>
  <c r="K40"/>
  <c r="J40"/>
  <c r="I40"/>
  <c r="L39"/>
  <c r="K39"/>
  <c r="J39"/>
  <c r="I39"/>
  <c r="L38"/>
  <c r="K38"/>
  <c r="J38"/>
  <c r="I38"/>
  <c r="L37"/>
  <c r="K37"/>
  <c r="J37"/>
  <c r="I37"/>
  <c r="L36"/>
  <c r="K36"/>
  <c r="J36"/>
  <c r="I36"/>
  <c r="L35"/>
  <c r="K35"/>
  <c r="J35"/>
  <c r="I35"/>
  <c r="L34"/>
  <c r="K34"/>
  <c r="J34"/>
  <c r="I34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</calcChain>
</file>

<file path=xl/sharedStrings.xml><?xml version="1.0" encoding="utf-8"?>
<sst xmlns="http://schemas.openxmlformats.org/spreadsheetml/2006/main" count="253" uniqueCount="114">
  <si>
    <t>I.SALARIZARE FUNCTIONARI PUBLICI</t>
  </si>
  <si>
    <t>A) FUNCTII PUBLICE DE CONDUCERE</t>
  </si>
  <si>
    <t>Nr. crt.</t>
  </si>
  <si>
    <t>Functia</t>
  </si>
  <si>
    <t>GRAD</t>
  </si>
  <si>
    <t>Nivelul studiilor</t>
  </si>
  <si>
    <t>II</t>
  </si>
  <si>
    <t>S</t>
  </si>
  <si>
    <t>Director executiv</t>
  </si>
  <si>
    <t>Sef serviciu</t>
  </si>
  <si>
    <t>Sef birou</t>
  </si>
  <si>
    <t>I</t>
  </si>
  <si>
    <t>B) FUNCTII PUBLICE DE EXECUTIE</t>
  </si>
  <si>
    <t xml:space="preserve">Gradul </t>
  </si>
  <si>
    <t>superior</t>
  </si>
  <si>
    <t>principal</t>
  </si>
  <si>
    <t>asistent</t>
  </si>
  <si>
    <t>Consilier, consilier juridic, expert, inspector, politist local</t>
  </si>
  <si>
    <t>debutant</t>
  </si>
  <si>
    <t>Referent de specialitate</t>
  </si>
  <si>
    <t>SSD</t>
  </si>
  <si>
    <t>Referent, politist local</t>
  </si>
  <si>
    <t>M</t>
  </si>
  <si>
    <t>A) FUNCTII CONTRACTUALE DE CONDUCERE</t>
  </si>
  <si>
    <t>B) FUNCTII CONTRACTUALE DE EXECUTIE</t>
  </si>
  <si>
    <t>GRAD/       TREAPTA</t>
  </si>
  <si>
    <t>Consilier, inspector specialitate</t>
  </si>
  <si>
    <t>IA</t>
  </si>
  <si>
    <t>Referent</t>
  </si>
  <si>
    <t>M;G</t>
  </si>
  <si>
    <t>Magaziner</t>
  </si>
  <si>
    <t xml:space="preserve"> -</t>
  </si>
  <si>
    <t>Paznic</t>
  </si>
  <si>
    <t>Bucatar</t>
  </si>
  <si>
    <t xml:space="preserve">          - </t>
  </si>
  <si>
    <t>Ingrijitor</t>
  </si>
  <si>
    <t>Sofer</t>
  </si>
  <si>
    <t>III</t>
  </si>
  <si>
    <t>IV</t>
  </si>
  <si>
    <t>Muncitor necalificat</t>
  </si>
  <si>
    <t>Muncitor calificat, expert prblemele romilor</t>
  </si>
  <si>
    <t>SALARIUL DE BAZA</t>
  </si>
  <si>
    <t>-</t>
  </si>
  <si>
    <t>II.SALARIZARE PERSONAL CONTRACTUAL</t>
  </si>
  <si>
    <t>SALARIU DE BAZA /GRADATIA</t>
  </si>
  <si>
    <t>Inspector</t>
  </si>
  <si>
    <t>Superior</t>
  </si>
  <si>
    <t>Principal</t>
  </si>
  <si>
    <t>Asistent</t>
  </si>
  <si>
    <t>Debutant</t>
  </si>
  <si>
    <t xml:space="preserve">Referent </t>
  </si>
  <si>
    <t xml:space="preserve">Debutant </t>
  </si>
  <si>
    <t>SALARIUL DE BAZA/GRADATIA</t>
  </si>
  <si>
    <t>B).1.</t>
  </si>
  <si>
    <t>BIBLIOTECA</t>
  </si>
  <si>
    <t>Bibliotecar</t>
  </si>
  <si>
    <t>SERVICIUL PUBLIC DE ASISTENTA MEDICALA LA UNITATILE SCOLARE</t>
  </si>
  <si>
    <t xml:space="preserve">Medic </t>
  </si>
  <si>
    <t>Medic specialist</t>
  </si>
  <si>
    <t>Asistent medical</t>
  </si>
  <si>
    <t>PL</t>
  </si>
  <si>
    <t>COMPARTIMENT ASISTENTA MEDICALA COMUNITARA</t>
  </si>
  <si>
    <t>COMPARTIMENT ASISTENTI PERSONALI AI PERSOANELOR CU HANDICAP GRAV</t>
  </si>
  <si>
    <t>Asistent personal</t>
  </si>
  <si>
    <t>SPORURI</t>
  </si>
  <si>
    <t>Tipul sporului acordat</t>
  </si>
  <si>
    <t>Cota procentuala</t>
  </si>
  <si>
    <t>Baza legala</t>
  </si>
  <si>
    <t>Serviciul Public de Asistenta Medicala la Unitatile Scolare</t>
  </si>
  <si>
    <t>Centrul de Zi</t>
  </si>
  <si>
    <t xml:space="preserve"> Art. 1 şi art. 2 ale pct I ,, Reglementări specifice personalului încadrat pe bază de contract individual de muncă – personal contractual din administraţia publică” din Legea - cadru nr. 153./2017, cu modificările şi completările ulterioare</t>
  </si>
  <si>
    <t>Arhiva</t>
  </si>
  <si>
    <t>Compartiment Asistenta Medicala Comunitara</t>
  </si>
  <si>
    <t>Art. 15 din Legea - cadru nr. 153/2017 privind salarizarea personalului plătit din fonduri publice</t>
  </si>
  <si>
    <t>Biblioteca</t>
  </si>
  <si>
    <t>Art. 16, alin (1) din Legea - cadru nr. 153/2017privind salarizarea personalului plătit din fonduri publice</t>
  </si>
  <si>
    <t xml:space="preserve"> Anexe nr. 8 lit. C pct. 2 din Regulamentul-cadru privind stabilirea locurilor de muncă, a categoriilor de personal, a mărimii concrete a sporului pentru condiții de muncă prevăzut în anexa nr. II la Legea-cadru nr. 153/2017 privind salarizarea personalului plătit din fonduri publice, precum și a condițiilor de acordare a acestuia, pentru familia ocupațională de funcții bugetare "Sănătate și asistență socială" aprobat prin HG nr. 153/2018,</t>
  </si>
  <si>
    <t xml:space="preserve"> Anexe nr. 8 lit. A pct. 3, 3.1 din Regulamentul-cadru privind stabilirea locurilor de muncă, a categoriilor de personal, a mărimii concrete a sporului pentru condiții de muncă prevăzut în anexa nr. II la Legea-cadru nr. 153/2017 privind salarizarea personalului plătit din fonduri publice, precum și a condițiilor de acordare a acestuia, pentru familia ocupațională de funcții bugetare "Sănătate și asistență socială" aprobat prin HG nr. 153/2018,</t>
  </si>
  <si>
    <t>Personalul  nominalizat în echipele de proiecte finanțate din fonduri europene nerambursabile beneficiază de majorarea salariilor de bază cu până la 50%</t>
  </si>
  <si>
    <t>Indemnizatie de hrana</t>
  </si>
  <si>
    <t>Legea - cadru nr. 153/2017privind salarizarea personalului plătit din fonduri publice</t>
  </si>
  <si>
    <t>Nivelul veniturilor salariale se stabilește, în condițiile prevăzute la alin. (1) și (3), fără a depăși nivelul indemnizației lunare a funcției de viceprimar sau, după caz, a indemnizației lunare a vicepreședintelui consiliului județean, sau, după caz, a viceprimarului municipiului București, corespunzător nivelului de organizare: comună, oraș, municipiu, sectoarele municipiului București, primăria generală a municipiului București, exclusiv majorările prevăzute la art. 16 alin. (2), cu încadrarea în cheltuielile de personal aprobate în bugetele de venituri și cheltuieli.</t>
  </si>
  <si>
    <t>Limitari ale venitului salarial</t>
  </si>
  <si>
    <t>15% aplicat la salariul de baza</t>
  </si>
  <si>
    <t>7% aplicat la salariul de baza</t>
  </si>
  <si>
    <t>10% aplicat la salariul de baza</t>
  </si>
  <si>
    <t>impozit pe venit: 10%</t>
  </si>
  <si>
    <t>contributia de asigurari sociale: 25%</t>
  </si>
  <si>
    <t>contributia de asigurari sociale de sanatate: 10%</t>
  </si>
  <si>
    <t>Indemnizatiile lunare pentru functiile de demnitate publica determinate prin prin înmulțirea coeficienților din anexa nr. IX la Legea nr. 153/2017 cu salariul de bază minim brut pe țară garantat în plată în vigoare.</t>
  </si>
  <si>
    <t>Indemnizatie primar</t>
  </si>
  <si>
    <t>Indemnizatie viceprimar</t>
  </si>
  <si>
    <t>Art. 10, litera b) din Capitolul II la Anexa nr. VII din Legea - cadru nr. 153/2017, cu modificările şi completările ulterioare</t>
  </si>
  <si>
    <t>347 lei brut lunar/salariat</t>
  </si>
  <si>
    <t>Salariile de baza/ indemnizatiile lunare sunt in cuantum brut, la care se aplica retinerile obligatorii:</t>
  </si>
  <si>
    <t>Piata ( personalul muncitor: ingrijitor, muncitor necalificat)</t>
  </si>
  <si>
    <t>Art. 1 alin. (1) lit. b) din cap. VI a anexei nr. III la Legea - cadru nr. 153/2017, cu modificările şi completările ulterioare;</t>
  </si>
  <si>
    <t xml:space="preserve"> Condiţii de muncă vătămătoare sau periculoase</t>
  </si>
  <si>
    <t xml:space="preserve"> Condiţii de muncă grele</t>
  </si>
  <si>
    <t>Majorare salariu de baza pe perioada de exercitare a activitӑţii de control financiar preventiv</t>
  </si>
  <si>
    <t>Regulamentul privind stabilirea locurilor de muncă, a categoriilor de personal, mărimea concretă a sporului pentru condiții de muncă, precum și condițiile de acordare a acestuia pentru familia ocupațională de funcții bugetare "Administrație" din administrația publică locală aprobat prin HG nr. 569/2017</t>
  </si>
  <si>
    <t>Art. 1 alin. (1) lit. a) din cap. VI a anexei nr. III la Legea - cadru nr. 153/2017, cu modificările şi completările ulterioare;</t>
  </si>
  <si>
    <r>
      <t>Art. 23 din Legea - cadru nr. 153/2017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privind salarizarea personalului plătit din fonduri publice</t>
    </r>
  </si>
  <si>
    <t>Art. 11 din Legea - cadru nr. 153/2017privind salarizarea personalului plătit din fonduri publice</t>
  </si>
  <si>
    <t>DIRECTOR EXECUTIV</t>
  </si>
  <si>
    <t>RADULESCU FLORIN</t>
  </si>
  <si>
    <t>Administrator public</t>
  </si>
  <si>
    <t>Valoarea bruta a sporurilor</t>
  </si>
  <si>
    <t>Secretar general oras</t>
  </si>
  <si>
    <t>B).2. FUNCTII PUBLICE DE EXECUTIE - I.T.L., COMP. FINANCIAR - CONTABILITATE, COMP. I.T., OFICIUL JURIDIC, COMP. RELATII CU PUBLICUL, COMP. MONITORIZARE PROCEDURI ADMINISTRATIVE, COMP. SALARIZARE</t>
  </si>
  <si>
    <t>17.904 lei/ lunar</t>
  </si>
  <si>
    <t>TRANSPARENTA VENITURILOR SALARIALE - SEPTEMBRIE 2022</t>
  </si>
  <si>
    <t>Intocmit,</t>
  </si>
  <si>
    <t>Vochin Nicoleta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</si>
</sst>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&quot;$&quot;#,##0.0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165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" fontId="0" fillId="2" borderId="8" xfId="0" applyNumberFormat="1" applyFill="1" applyBorder="1"/>
    <xf numFmtId="2" fontId="0" fillId="0" borderId="8" xfId="0" applyNumberFormat="1" applyBorder="1" applyAlignment="1">
      <alignment horizontal="center"/>
    </xf>
    <xf numFmtId="1" fontId="0" fillId="2" borderId="0" xfId="0" applyNumberFormat="1" applyFill="1"/>
    <xf numFmtId="164" fontId="0" fillId="2" borderId="0" xfId="0" applyNumberFormat="1" applyFill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6" xfId="0" applyBorder="1"/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/>
    <xf numFmtId="1" fontId="0" fillId="2" borderId="9" xfId="0" applyNumberFormat="1" applyFill="1" applyBorder="1"/>
    <xf numFmtId="164" fontId="3" fillId="2" borderId="0" xfId="0" applyNumberFormat="1" applyFont="1" applyFill="1"/>
    <xf numFmtId="0" fontId="0" fillId="0" borderId="13" xfId="0" applyBorder="1" applyAlignment="1">
      <alignment horizontal="center" vertical="center" wrapText="1"/>
    </xf>
    <xf numFmtId="164" fontId="3" fillId="2" borderId="13" xfId="0" applyNumberFormat="1" applyFont="1" applyFill="1" applyBorder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8" xfId="0" applyNumberFormat="1" applyBorder="1"/>
    <xf numFmtId="0" fontId="0" fillId="2" borderId="0" xfId="0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1" fontId="0" fillId="2" borderId="6" xfId="0" applyNumberFormat="1" applyFill="1" applyBorder="1"/>
    <xf numFmtId="0" fontId="0" fillId="2" borderId="0" xfId="0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3" fillId="0" borderId="8" xfId="0" applyFont="1" applyBorder="1" applyAlignment="1"/>
    <xf numFmtId="0" fontId="11" fillId="0" borderId="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 wrapText="1"/>
    </xf>
    <xf numFmtId="0" fontId="3" fillId="0" borderId="15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Border="1" applyAlignment="1"/>
    <xf numFmtId="0" fontId="11" fillId="0" borderId="0" xfId="0" applyFont="1" applyBorder="1" applyAlignment="1">
      <alignment horizontal="center" wrapText="1"/>
    </xf>
    <xf numFmtId="1" fontId="0" fillId="2" borderId="0" xfId="0" applyNumberFormat="1" applyFill="1" applyBorder="1"/>
    <xf numFmtId="164" fontId="3" fillId="2" borderId="0" xfId="0" applyNumberFormat="1" applyFont="1" applyFill="1" applyBorder="1"/>
    <xf numFmtId="0" fontId="1" fillId="0" borderId="8" xfId="0" applyFont="1" applyBorder="1"/>
    <xf numFmtId="0" fontId="3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0" fillId="2" borderId="0" xfId="0" applyFill="1"/>
    <xf numFmtId="2" fontId="0" fillId="2" borderId="0" xfId="0" applyNumberFormat="1" applyFill="1"/>
    <xf numFmtId="0" fontId="0" fillId="0" borderId="8" xfId="0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wrapText="1"/>
    </xf>
    <xf numFmtId="9" fontId="11" fillId="0" borderId="3" xfId="0" applyNumberFormat="1" applyFont="1" applyBorder="1" applyAlignment="1">
      <alignment horizontal="center" wrapText="1"/>
    </xf>
    <xf numFmtId="9" fontId="11" fillId="0" borderId="5" xfId="0" applyNumberFormat="1" applyFont="1" applyBorder="1" applyAlignment="1">
      <alignment horizontal="center" wrapText="1"/>
    </xf>
    <xf numFmtId="9" fontId="11" fillId="0" borderId="14" xfId="0" applyNumberFormat="1" applyFont="1" applyBorder="1" applyAlignment="1">
      <alignment horizont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9" fontId="11" fillId="0" borderId="14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wrapText="1"/>
    </xf>
    <xf numFmtId="9" fontId="11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2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2" fontId="11" fillId="0" borderId="10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CC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54"/>
  <sheetViews>
    <sheetView tabSelected="1" topLeftCell="A142" workbookViewId="0">
      <selection activeCell="N150" sqref="N150"/>
    </sheetView>
  </sheetViews>
  <sheetFormatPr defaultRowHeight="15"/>
  <cols>
    <col min="2" max="2" width="4.28515625" customWidth="1"/>
    <col min="3" max="3" width="4.140625" customWidth="1"/>
    <col min="4" max="4" width="21.7109375" customWidth="1"/>
    <col min="5" max="5" width="9.140625" customWidth="1"/>
    <col min="6" max="6" width="9.140625" style="1" customWidth="1"/>
    <col min="7" max="7" width="10.5703125" customWidth="1"/>
    <col min="8" max="8" width="10.7109375" style="2" customWidth="1"/>
    <col min="9" max="9" width="10.5703125" style="2" customWidth="1"/>
    <col min="10" max="10" width="11.28515625" customWidth="1"/>
    <col min="11" max="12" width="10" customWidth="1"/>
    <col min="13" max="13" width="4.85546875" customWidth="1"/>
    <col min="14" max="14" width="6.42578125" customWidth="1"/>
  </cols>
  <sheetData>
    <row r="1" spans="3:14" ht="15" customHeight="1">
      <c r="D1" s="126"/>
      <c r="E1" s="126"/>
      <c r="F1" s="126"/>
      <c r="J1" s="122"/>
      <c r="K1" s="122"/>
      <c r="L1" s="122"/>
      <c r="M1" s="122"/>
    </row>
    <row r="2" spans="3:14">
      <c r="K2" s="123"/>
      <c r="L2" s="123"/>
    </row>
    <row r="3" spans="3:14" ht="15" customHeight="1">
      <c r="C3" s="127" t="s">
        <v>111</v>
      </c>
      <c r="D3" s="127"/>
      <c r="E3" s="127"/>
      <c r="F3" s="127"/>
      <c r="G3" s="127"/>
      <c r="H3" s="127"/>
      <c r="I3" s="127"/>
      <c r="J3" s="127"/>
      <c r="K3" s="128"/>
      <c r="L3" s="124"/>
      <c r="M3" s="125"/>
    </row>
    <row r="4" spans="3:14" ht="39" customHeight="1">
      <c r="C4" s="127"/>
      <c r="D4" s="127"/>
      <c r="E4" s="127"/>
      <c r="F4" s="127"/>
      <c r="G4" s="127"/>
      <c r="H4" s="127"/>
      <c r="I4" s="127"/>
      <c r="J4" s="127"/>
      <c r="K4" s="128"/>
      <c r="L4" s="124"/>
      <c r="M4" s="125"/>
    </row>
    <row r="5" spans="3:14" ht="15" customHeight="1"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3:14" ht="28.5" customHeight="1">
      <c r="C6" s="59"/>
      <c r="D6" s="136" t="s">
        <v>94</v>
      </c>
      <c r="E6" s="136"/>
      <c r="F6" s="136"/>
      <c r="G6" s="136"/>
      <c r="H6" s="136"/>
      <c r="I6" s="137"/>
      <c r="J6" s="134" t="s">
        <v>86</v>
      </c>
      <c r="K6" s="134"/>
      <c r="L6" s="134"/>
      <c r="M6" s="135"/>
      <c r="N6" s="34"/>
    </row>
    <row r="7" spans="3:14" ht="16.5" customHeight="1">
      <c r="C7" s="20"/>
      <c r="D7" s="20"/>
      <c r="E7" s="20"/>
      <c r="F7" s="20"/>
      <c r="G7" s="20"/>
      <c r="H7" s="20"/>
      <c r="I7" s="20"/>
      <c r="J7" s="129" t="s">
        <v>87</v>
      </c>
      <c r="K7" s="129"/>
      <c r="L7" s="129"/>
      <c r="M7" s="130"/>
      <c r="N7" s="34"/>
    </row>
    <row r="8" spans="3:14" ht="16.5" customHeight="1">
      <c r="C8" s="20"/>
      <c r="D8" s="20"/>
      <c r="E8" s="20"/>
      <c r="F8" s="20"/>
      <c r="G8" s="20"/>
      <c r="H8" s="20"/>
      <c r="I8" s="20"/>
      <c r="J8" s="131" t="s">
        <v>88</v>
      </c>
      <c r="K8" s="131"/>
      <c r="L8" s="131"/>
      <c r="M8" s="131"/>
      <c r="N8" s="131"/>
    </row>
    <row r="9" spans="3:14" ht="47.25" customHeight="1">
      <c r="C9" s="20"/>
      <c r="D9" s="132" t="s">
        <v>89</v>
      </c>
      <c r="E9" s="132"/>
      <c r="F9" s="132"/>
      <c r="G9" s="132"/>
      <c r="H9" s="132"/>
      <c r="I9" s="132"/>
      <c r="J9" s="57"/>
      <c r="K9" s="57"/>
      <c r="L9" s="57"/>
      <c r="M9" s="57"/>
      <c r="N9" s="57"/>
    </row>
    <row r="10" spans="3:14" ht="16.5" customHeight="1">
      <c r="C10" s="20"/>
      <c r="D10" s="133" t="s">
        <v>90</v>
      </c>
      <c r="E10" s="133"/>
      <c r="F10" s="61">
        <v>12480</v>
      </c>
      <c r="G10" s="60"/>
      <c r="H10" s="60"/>
      <c r="I10" s="60"/>
      <c r="J10" s="57"/>
      <c r="K10" s="57"/>
      <c r="L10" s="57"/>
      <c r="M10" s="57"/>
      <c r="N10" s="57"/>
    </row>
    <row r="11" spans="3:14" ht="16.5" customHeight="1">
      <c r="C11" s="20"/>
      <c r="D11" s="134" t="s">
        <v>91</v>
      </c>
      <c r="E11" s="134"/>
      <c r="F11" s="58">
        <v>10400</v>
      </c>
      <c r="G11" s="60"/>
      <c r="H11" s="60"/>
      <c r="I11" s="60"/>
      <c r="J11" s="57"/>
      <c r="K11" s="57"/>
      <c r="L11" s="57"/>
      <c r="M11" s="57"/>
      <c r="N11" s="57"/>
    </row>
    <row r="12" spans="3:14" ht="16.5" customHeight="1">
      <c r="C12" s="20"/>
      <c r="D12" s="77"/>
      <c r="E12" s="77"/>
      <c r="F12" s="77"/>
      <c r="G12" s="60"/>
      <c r="H12" s="60"/>
      <c r="I12" s="60"/>
      <c r="J12" s="57"/>
      <c r="K12" s="57"/>
      <c r="L12" s="57"/>
      <c r="M12" s="57"/>
      <c r="N12" s="57"/>
    </row>
    <row r="13" spans="3:14" ht="16.5" customHeight="1">
      <c r="C13" s="72" t="s">
        <v>2</v>
      </c>
      <c r="D13" s="73" t="s">
        <v>3</v>
      </c>
      <c r="E13" s="73" t="s">
        <v>5</v>
      </c>
      <c r="F13" s="73"/>
      <c r="G13" s="78" t="s">
        <v>41</v>
      </c>
      <c r="H13" s="72"/>
      <c r="I13" s="72"/>
      <c r="J13" s="57"/>
      <c r="K13" s="57"/>
      <c r="L13" s="57"/>
      <c r="M13" s="57"/>
      <c r="N13" s="57"/>
    </row>
    <row r="14" spans="3:14" ht="16.5" customHeight="1">
      <c r="C14" s="72">
        <v>1</v>
      </c>
      <c r="D14" s="73" t="s">
        <v>106</v>
      </c>
      <c r="E14" s="73" t="s">
        <v>7</v>
      </c>
      <c r="F14" s="138">
        <v>9900</v>
      </c>
      <c r="G14" s="139"/>
      <c r="H14" s="140"/>
      <c r="I14" s="72"/>
      <c r="J14" s="57"/>
      <c r="K14" s="57"/>
      <c r="L14" s="57"/>
      <c r="M14" s="57"/>
      <c r="N14" s="57"/>
    </row>
    <row r="15" spans="3:14" ht="16.5" customHeight="1">
      <c r="C15" s="20"/>
      <c r="D15" s="20"/>
      <c r="E15" s="20"/>
      <c r="F15" s="20"/>
      <c r="G15" s="20"/>
      <c r="H15" s="20"/>
      <c r="I15" s="20"/>
      <c r="J15" s="57"/>
      <c r="K15" s="57"/>
      <c r="L15" s="57"/>
      <c r="M15" s="57"/>
      <c r="N15" s="57"/>
    </row>
    <row r="16" spans="3:14">
      <c r="C16" s="93" t="s">
        <v>0</v>
      </c>
      <c r="D16" s="93"/>
      <c r="E16" s="93"/>
      <c r="F16" s="93"/>
      <c r="H16" s="83"/>
      <c r="I16" s="83"/>
      <c r="J16" s="83"/>
      <c r="K16" s="83"/>
    </row>
    <row r="17" spans="3:14">
      <c r="C17" s="22"/>
      <c r="D17" s="22"/>
      <c r="E17" s="22"/>
      <c r="F17" s="22"/>
      <c r="H17" s="83" t="s">
        <v>1</v>
      </c>
      <c r="I17" s="83"/>
      <c r="J17" s="83"/>
      <c r="K17" s="83"/>
    </row>
    <row r="18" spans="3:14">
      <c r="C18" s="3"/>
      <c r="D18" s="42"/>
      <c r="E18" s="3"/>
      <c r="F18" s="3"/>
    </row>
    <row r="19" spans="3:14" ht="39" customHeight="1">
      <c r="C19" s="4" t="s">
        <v>2</v>
      </c>
      <c r="D19" s="4" t="s">
        <v>3</v>
      </c>
      <c r="E19" s="4" t="s">
        <v>4</v>
      </c>
      <c r="F19" s="4" t="s">
        <v>5</v>
      </c>
      <c r="G19" s="80" t="s">
        <v>41</v>
      </c>
      <c r="H19" s="81"/>
      <c r="I19" s="81"/>
      <c r="J19" s="81"/>
      <c r="K19" s="81"/>
      <c r="L19" s="82"/>
      <c r="M19" s="23"/>
    </row>
    <row r="20" spans="3:14">
      <c r="C20" s="5">
        <v>1</v>
      </c>
      <c r="D20" s="6" t="s">
        <v>108</v>
      </c>
      <c r="E20" s="5" t="s">
        <v>6</v>
      </c>
      <c r="F20" s="5" t="s">
        <v>7</v>
      </c>
      <c r="G20" s="84">
        <v>9900</v>
      </c>
      <c r="H20" s="85"/>
      <c r="I20" s="85"/>
      <c r="J20" s="85"/>
      <c r="K20" s="85"/>
      <c r="L20" s="98"/>
      <c r="M20" s="24"/>
    </row>
    <row r="21" spans="3:14">
      <c r="C21" s="5">
        <v>2</v>
      </c>
      <c r="D21" s="6" t="s">
        <v>8</v>
      </c>
      <c r="E21" s="5" t="s">
        <v>6</v>
      </c>
      <c r="F21" s="5" t="s">
        <v>7</v>
      </c>
      <c r="G21" s="84">
        <v>8900</v>
      </c>
      <c r="H21" s="85"/>
      <c r="I21" s="85"/>
      <c r="J21" s="85"/>
      <c r="K21" s="85"/>
      <c r="L21" s="98"/>
      <c r="M21" s="24"/>
      <c r="N21" s="8"/>
    </row>
    <row r="22" spans="3:14">
      <c r="C22" s="5">
        <v>3</v>
      </c>
      <c r="D22" s="6" t="s">
        <v>9</v>
      </c>
      <c r="E22" s="5" t="s">
        <v>6</v>
      </c>
      <c r="F22" s="5" t="s">
        <v>7</v>
      </c>
      <c r="G22" s="84">
        <v>8025</v>
      </c>
      <c r="H22" s="85"/>
      <c r="I22" s="85"/>
      <c r="J22" s="85"/>
      <c r="K22" s="85"/>
      <c r="L22" s="98"/>
      <c r="M22" s="24"/>
    </row>
    <row r="23" spans="3:14">
      <c r="C23" s="5">
        <v>4</v>
      </c>
      <c r="D23" s="6" t="s">
        <v>10</v>
      </c>
      <c r="E23" s="5" t="s">
        <v>11</v>
      </c>
      <c r="F23" s="5" t="s">
        <v>7</v>
      </c>
      <c r="G23" s="84">
        <v>7597</v>
      </c>
      <c r="H23" s="85"/>
      <c r="I23" s="85"/>
      <c r="J23" s="85"/>
      <c r="K23" s="85"/>
      <c r="L23" s="86"/>
      <c r="M23" s="24"/>
    </row>
    <row r="24" spans="3:14">
      <c r="C24" s="1"/>
      <c r="D24" s="39"/>
      <c r="E24" s="1"/>
      <c r="G24" s="41"/>
      <c r="H24" s="41"/>
      <c r="I24" s="41"/>
      <c r="J24" s="41"/>
      <c r="K24" s="41"/>
      <c r="L24" s="40"/>
      <c r="M24" s="24"/>
    </row>
    <row r="25" spans="3:14">
      <c r="C25" s="1"/>
      <c r="D25" s="39"/>
      <c r="E25" s="1"/>
      <c r="G25" s="41"/>
      <c r="H25" s="83" t="s">
        <v>12</v>
      </c>
      <c r="I25" s="83"/>
      <c r="J25" s="83"/>
      <c r="K25" s="83"/>
      <c r="L25" s="41"/>
      <c r="M25" s="24"/>
    </row>
    <row r="26" spans="3:14">
      <c r="D26" s="42" t="s">
        <v>53</v>
      </c>
      <c r="G26" s="25"/>
      <c r="H26" s="102"/>
      <c r="I26" s="102"/>
      <c r="J26" s="102"/>
      <c r="K26" s="102"/>
      <c r="L26" s="25"/>
    </row>
    <row r="27" spans="3:14" s="10" customFormat="1" ht="38.25" customHeight="1">
      <c r="C27" s="4" t="s">
        <v>2</v>
      </c>
      <c r="D27" s="4" t="s">
        <v>3</v>
      </c>
      <c r="E27" s="9" t="s">
        <v>13</v>
      </c>
      <c r="F27" s="4" t="s">
        <v>5</v>
      </c>
      <c r="G27" s="80" t="s">
        <v>52</v>
      </c>
      <c r="H27" s="81"/>
      <c r="I27" s="81"/>
      <c r="J27" s="81"/>
      <c r="K27" s="81"/>
      <c r="L27" s="107"/>
      <c r="M27" s="30"/>
    </row>
    <row r="28" spans="3:14" s="10" customFormat="1">
      <c r="C28" s="87"/>
      <c r="D28" s="87"/>
      <c r="E28" s="87"/>
      <c r="F28" s="11"/>
      <c r="G28" s="11">
        <v>0</v>
      </c>
      <c r="H28" s="11">
        <v>1</v>
      </c>
      <c r="I28" s="11">
        <v>2</v>
      </c>
      <c r="J28" s="11">
        <v>3</v>
      </c>
      <c r="K28" s="11">
        <v>4</v>
      </c>
      <c r="L28" s="26">
        <v>5</v>
      </c>
      <c r="M28" s="31"/>
    </row>
    <row r="29" spans="3:14">
      <c r="C29" s="87">
        <v>1</v>
      </c>
      <c r="D29" s="103" t="s">
        <v>17</v>
      </c>
      <c r="E29" s="7" t="s">
        <v>14</v>
      </c>
      <c r="F29" s="5" t="s">
        <v>7</v>
      </c>
      <c r="G29" s="15">
        <v>4463</v>
      </c>
      <c r="H29" s="14">
        <f t="shared" ref="H29:H40" si="0">G29*1.075</f>
        <v>4797.7249999999995</v>
      </c>
      <c r="I29" s="14">
        <f t="shared" ref="I29:I40" si="1">G29*1.125</f>
        <v>5020.875</v>
      </c>
      <c r="J29" s="14">
        <f t="shared" ref="J29:J40" si="2">G29*1.175</f>
        <v>5244.0250000000005</v>
      </c>
      <c r="K29" s="14">
        <f t="shared" ref="K29:K40" si="3">G29*1.2</f>
        <v>5355.5999999999995</v>
      </c>
      <c r="L29" s="28">
        <f t="shared" ref="L29:L40" si="4">G29 *1.225</f>
        <v>5467.1750000000002</v>
      </c>
      <c r="M29" s="32"/>
      <c r="N29" s="29"/>
    </row>
    <row r="30" spans="3:14">
      <c r="C30" s="87"/>
      <c r="D30" s="103"/>
      <c r="E30" s="7" t="s">
        <v>15</v>
      </c>
      <c r="F30" s="5" t="s">
        <v>7</v>
      </c>
      <c r="G30" s="15">
        <v>3528</v>
      </c>
      <c r="H30" s="14">
        <f t="shared" si="0"/>
        <v>3792.6</v>
      </c>
      <c r="I30" s="13">
        <f t="shared" si="1"/>
        <v>3969</v>
      </c>
      <c r="J30" s="13">
        <f t="shared" si="2"/>
        <v>4145.4000000000005</v>
      </c>
      <c r="K30" s="13">
        <f t="shared" si="3"/>
        <v>4233.5999999999995</v>
      </c>
      <c r="L30" s="27">
        <f t="shared" si="4"/>
        <v>4321.8</v>
      </c>
      <c r="M30" s="32"/>
      <c r="N30" s="29"/>
    </row>
    <row r="31" spans="3:14">
      <c r="C31" s="87"/>
      <c r="D31" s="103"/>
      <c r="E31" s="7" t="s">
        <v>16</v>
      </c>
      <c r="F31" s="5" t="s">
        <v>7</v>
      </c>
      <c r="G31" s="15">
        <v>2780</v>
      </c>
      <c r="H31" s="14">
        <f t="shared" si="0"/>
        <v>2988.5</v>
      </c>
      <c r="I31" s="13">
        <f t="shared" si="1"/>
        <v>3127.5</v>
      </c>
      <c r="J31" s="13">
        <f t="shared" si="2"/>
        <v>3266.5</v>
      </c>
      <c r="K31" s="13">
        <f t="shared" si="3"/>
        <v>3336</v>
      </c>
      <c r="L31" s="27">
        <f t="shared" si="4"/>
        <v>3405.5000000000005</v>
      </c>
      <c r="M31" s="32"/>
    </row>
    <row r="32" spans="3:14">
      <c r="C32" s="87"/>
      <c r="D32" s="103"/>
      <c r="E32" s="7" t="s">
        <v>18</v>
      </c>
      <c r="F32" s="5" t="s">
        <v>7</v>
      </c>
      <c r="G32" s="15">
        <v>2700</v>
      </c>
      <c r="H32" s="14">
        <f t="shared" si="0"/>
        <v>2902.5</v>
      </c>
      <c r="I32" s="13">
        <f t="shared" si="1"/>
        <v>3037.5</v>
      </c>
      <c r="J32" s="13">
        <f t="shared" si="2"/>
        <v>3172.5</v>
      </c>
      <c r="K32" s="13">
        <f t="shared" si="3"/>
        <v>3240</v>
      </c>
      <c r="L32" s="27">
        <f t="shared" si="4"/>
        <v>3307.5000000000005</v>
      </c>
      <c r="M32" s="32"/>
    </row>
    <row r="33" spans="3:13">
      <c r="C33" s="90">
        <v>2</v>
      </c>
      <c r="D33" s="104" t="s">
        <v>19</v>
      </c>
      <c r="E33" s="7" t="s">
        <v>14</v>
      </c>
      <c r="F33" s="5" t="s">
        <v>20</v>
      </c>
      <c r="G33" s="15">
        <v>4327</v>
      </c>
      <c r="H33" s="14">
        <f t="shared" si="0"/>
        <v>4651.5249999999996</v>
      </c>
      <c r="I33" s="13">
        <f t="shared" si="1"/>
        <v>4867.875</v>
      </c>
      <c r="J33" s="13">
        <f t="shared" si="2"/>
        <v>5084.2250000000004</v>
      </c>
      <c r="K33" s="13">
        <f t="shared" si="3"/>
        <v>5192.3999999999996</v>
      </c>
      <c r="L33" s="27">
        <f t="shared" si="4"/>
        <v>5300.5750000000007</v>
      </c>
      <c r="M33" s="32"/>
    </row>
    <row r="34" spans="3:13">
      <c r="C34" s="91"/>
      <c r="D34" s="105"/>
      <c r="E34" s="7" t="s">
        <v>15</v>
      </c>
      <c r="F34" s="5" t="s">
        <v>20</v>
      </c>
      <c r="G34" s="15">
        <v>3100</v>
      </c>
      <c r="H34" s="14">
        <f t="shared" si="0"/>
        <v>3332.5</v>
      </c>
      <c r="I34" s="14">
        <f t="shared" si="1"/>
        <v>3487.5</v>
      </c>
      <c r="J34" s="14">
        <f t="shared" si="2"/>
        <v>3642.5</v>
      </c>
      <c r="K34" s="14">
        <f t="shared" si="3"/>
        <v>3720</v>
      </c>
      <c r="L34" s="28">
        <f t="shared" si="4"/>
        <v>3797.5000000000005</v>
      </c>
      <c r="M34" s="32"/>
    </row>
    <row r="35" spans="3:13">
      <c r="C35" s="91"/>
      <c r="D35" s="105"/>
      <c r="E35" s="7" t="s">
        <v>16</v>
      </c>
      <c r="F35" s="5" t="s">
        <v>20</v>
      </c>
      <c r="G35" s="15">
        <v>2900</v>
      </c>
      <c r="H35" s="14">
        <f t="shared" si="0"/>
        <v>3117.5</v>
      </c>
      <c r="I35" s="14">
        <f t="shared" si="1"/>
        <v>3262.5</v>
      </c>
      <c r="J35" s="14">
        <f t="shared" si="2"/>
        <v>3407.5</v>
      </c>
      <c r="K35" s="14">
        <f t="shared" si="3"/>
        <v>3480</v>
      </c>
      <c r="L35" s="28">
        <f t="shared" si="4"/>
        <v>3552.5000000000005</v>
      </c>
      <c r="M35" s="32"/>
    </row>
    <row r="36" spans="3:13" ht="15" customHeight="1">
      <c r="C36" s="92"/>
      <c r="D36" s="106"/>
      <c r="E36" s="7" t="s">
        <v>18</v>
      </c>
      <c r="F36" s="5" t="s">
        <v>20</v>
      </c>
      <c r="G36" s="15">
        <v>2650</v>
      </c>
      <c r="H36" s="14">
        <f t="shared" si="0"/>
        <v>2848.75</v>
      </c>
      <c r="I36" s="14">
        <f t="shared" si="1"/>
        <v>2981.25</v>
      </c>
      <c r="J36" s="14">
        <f t="shared" si="2"/>
        <v>3113.75</v>
      </c>
      <c r="K36" s="14">
        <f t="shared" si="3"/>
        <v>3180</v>
      </c>
      <c r="L36" s="28">
        <f t="shared" si="4"/>
        <v>3246.2500000000005</v>
      </c>
      <c r="M36" s="32"/>
    </row>
    <row r="37" spans="3:13" ht="15.75" customHeight="1">
      <c r="C37" s="90">
        <v>3</v>
      </c>
      <c r="D37" s="90" t="s">
        <v>21</v>
      </c>
      <c r="E37" s="7" t="s">
        <v>14</v>
      </c>
      <c r="F37" s="5" t="s">
        <v>22</v>
      </c>
      <c r="G37" s="15">
        <v>3837</v>
      </c>
      <c r="H37" s="14">
        <f t="shared" si="0"/>
        <v>4124.7749999999996</v>
      </c>
      <c r="I37" s="13">
        <f t="shared" si="1"/>
        <v>4316.625</v>
      </c>
      <c r="J37" s="13">
        <f t="shared" si="2"/>
        <v>4508.4750000000004</v>
      </c>
      <c r="K37" s="13">
        <f t="shared" si="3"/>
        <v>4604.3999999999996</v>
      </c>
      <c r="L37" s="27">
        <f t="shared" si="4"/>
        <v>4700.3250000000007</v>
      </c>
      <c r="M37" s="32"/>
    </row>
    <row r="38" spans="3:13">
      <c r="C38" s="91"/>
      <c r="D38" s="91"/>
      <c r="E38" s="7" t="s">
        <v>15</v>
      </c>
      <c r="F38" s="5" t="s">
        <v>22</v>
      </c>
      <c r="G38" s="15">
        <v>2900</v>
      </c>
      <c r="H38" s="14">
        <f t="shared" si="0"/>
        <v>3117.5</v>
      </c>
      <c r="I38" s="13">
        <f t="shared" si="1"/>
        <v>3262.5</v>
      </c>
      <c r="J38" s="13">
        <f t="shared" si="2"/>
        <v>3407.5</v>
      </c>
      <c r="K38" s="13">
        <f t="shared" si="3"/>
        <v>3480</v>
      </c>
      <c r="L38" s="27">
        <f t="shared" si="4"/>
        <v>3552.5000000000005</v>
      </c>
      <c r="M38" s="32"/>
    </row>
    <row r="39" spans="3:13">
      <c r="C39" s="91"/>
      <c r="D39" s="91"/>
      <c r="E39" s="7" t="s">
        <v>16</v>
      </c>
      <c r="F39" s="5" t="s">
        <v>22</v>
      </c>
      <c r="G39" s="15">
        <v>2800</v>
      </c>
      <c r="H39" s="14">
        <f t="shared" si="0"/>
        <v>3010</v>
      </c>
      <c r="I39" s="13">
        <f t="shared" si="1"/>
        <v>3150</v>
      </c>
      <c r="J39" s="13">
        <f t="shared" si="2"/>
        <v>3290</v>
      </c>
      <c r="K39" s="13">
        <f t="shared" si="3"/>
        <v>3360</v>
      </c>
      <c r="L39" s="27">
        <f t="shared" si="4"/>
        <v>3430.0000000000005</v>
      </c>
      <c r="M39" s="32"/>
    </row>
    <row r="40" spans="3:13">
      <c r="C40" s="92"/>
      <c r="D40" s="92"/>
      <c r="E40" s="7" t="s">
        <v>18</v>
      </c>
      <c r="F40" s="5" t="s">
        <v>22</v>
      </c>
      <c r="G40" s="5">
        <v>2700</v>
      </c>
      <c r="H40" s="14">
        <f t="shared" si="0"/>
        <v>2902.5</v>
      </c>
      <c r="I40" s="14">
        <f t="shared" si="1"/>
        <v>3037.5</v>
      </c>
      <c r="J40" s="14">
        <f t="shared" si="2"/>
        <v>3172.5</v>
      </c>
      <c r="K40" s="14">
        <f t="shared" si="3"/>
        <v>3240</v>
      </c>
      <c r="L40" s="28">
        <f t="shared" si="4"/>
        <v>3307.5000000000005</v>
      </c>
      <c r="M40" s="32"/>
    </row>
    <row r="41" spans="3:13">
      <c r="C41" s="10"/>
      <c r="D41" s="10"/>
    </row>
    <row r="42" spans="3:13">
      <c r="C42" s="10"/>
      <c r="D42" s="10"/>
    </row>
    <row r="43" spans="3:13" ht="42" customHeight="1">
      <c r="C43" s="10"/>
      <c r="D43" s="97" t="s">
        <v>109</v>
      </c>
      <c r="E43" s="97"/>
      <c r="F43" s="97"/>
      <c r="G43" s="97"/>
      <c r="H43" s="97"/>
      <c r="I43" s="97"/>
      <c r="J43" s="97"/>
      <c r="K43" s="97"/>
      <c r="L43" s="97"/>
    </row>
    <row r="44" spans="3:13" ht="15" customHeight="1">
      <c r="C44" s="90" t="s">
        <v>2</v>
      </c>
      <c r="D44" s="90" t="s">
        <v>3</v>
      </c>
      <c r="E44" s="90" t="s">
        <v>13</v>
      </c>
      <c r="F44" s="90" t="s">
        <v>5</v>
      </c>
      <c r="G44" s="80" t="s">
        <v>44</v>
      </c>
      <c r="H44" s="81"/>
      <c r="I44" s="81"/>
      <c r="J44" s="81"/>
      <c r="K44" s="81"/>
      <c r="L44" s="82"/>
    </row>
    <row r="45" spans="3:13" ht="25.5" customHeight="1">
      <c r="C45" s="92"/>
      <c r="D45" s="92"/>
      <c r="E45" s="92"/>
      <c r="F45" s="92"/>
      <c r="G45" s="5">
        <v>0</v>
      </c>
      <c r="H45" s="5">
        <v>1</v>
      </c>
      <c r="I45" s="5">
        <v>2</v>
      </c>
      <c r="J45" s="5">
        <v>3</v>
      </c>
      <c r="K45" s="5">
        <v>4</v>
      </c>
      <c r="L45" s="5">
        <v>5</v>
      </c>
    </row>
    <row r="46" spans="3:13" ht="15" customHeight="1">
      <c r="C46" s="87">
        <v>1</v>
      </c>
      <c r="D46" s="87" t="s">
        <v>45</v>
      </c>
      <c r="E46" s="7" t="s">
        <v>46</v>
      </c>
      <c r="F46" s="5" t="s">
        <v>7</v>
      </c>
      <c r="G46" s="7">
        <v>6129</v>
      </c>
      <c r="H46" s="43">
        <f>G46*1.075</f>
        <v>6588.6750000000002</v>
      </c>
      <c r="I46" s="43">
        <f>G46*1.125</f>
        <v>6895.125</v>
      </c>
      <c r="J46" s="43">
        <f>G46*1.175</f>
        <v>7201.5749999999998</v>
      </c>
      <c r="K46" s="43">
        <f>G46*1.2</f>
        <v>7354.8</v>
      </c>
      <c r="L46" s="43">
        <f>G46*1.225</f>
        <v>7508.0250000000005</v>
      </c>
    </row>
    <row r="47" spans="3:13">
      <c r="C47" s="87"/>
      <c r="D47" s="87"/>
      <c r="E47" s="7" t="s">
        <v>47</v>
      </c>
      <c r="F47" s="5" t="s">
        <v>7</v>
      </c>
      <c r="G47" s="7">
        <v>5133</v>
      </c>
      <c r="H47" s="43">
        <f t="shared" ref="H47:H53" si="5">G47*1.075</f>
        <v>5517.9749999999995</v>
      </c>
      <c r="I47" s="43">
        <f t="shared" ref="I47:I53" si="6">G47*1.125</f>
        <v>5774.625</v>
      </c>
      <c r="J47" s="43">
        <f t="shared" ref="J47:J53" si="7">G47*1.175</f>
        <v>6031.2750000000005</v>
      </c>
      <c r="K47" s="43">
        <f t="shared" ref="K47:K53" si="8">G47*1.2</f>
        <v>6159.5999999999995</v>
      </c>
      <c r="L47" s="43">
        <f t="shared" ref="L47:L53" si="9">G47*1.225</f>
        <v>6287.9250000000002</v>
      </c>
    </row>
    <row r="48" spans="3:13">
      <c r="C48" s="87"/>
      <c r="D48" s="87"/>
      <c r="E48" s="7" t="s">
        <v>48</v>
      </c>
      <c r="F48" s="5" t="s">
        <v>7</v>
      </c>
      <c r="G48" s="7">
        <v>4735</v>
      </c>
      <c r="H48" s="43">
        <f t="shared" si="5"/>
        <v>5090.125</v>
      </c>
      <c r="I48" s="43">
        <f t="shared" si="6"/>
        <v>5326.875</v>
      </c>
      <c r="J48" s="43">
        <f t="shared" si="7"/>
        <v>5563.625</v>
      </c>
      <c r="K48" s="43">
        <f t="shared" si="8"/>
        <v>5682</v>
      </c>
      <c r="L48" s="43">
        <f t="shared" si="9"/>
        <v>5800.375</v>
      </c>
    </row>
    <row r="49" spans="3:13">
      <c r="C49" s="87"/>
      <c r="D49" s="87"/>
      <c r="E49" s="7" t="s">
        <v>49</v>
      </c>
      <c r="F49" s="5" t="s">
        <v>7</v>
      </c>
      <c r="G49" s="7">
        <v>4230</v>
      </c>
      <c r="H49" s="43">
        <f t="shared" si="5"/>
        <v>4547.25</v>
      </c>
      <c r="I49" s="43">
        <f t="shared" si="6"/>
        <v>4758.75</v>
      </c>
      <c r="J49" s="43">
        <f t="shared" si="7"/>
        <v>4970.25</v>
      </c>
      <c r="K49" s="43">
        <f t="shared" si="8"/>
        <v>5076</v>
      </c>
      <c r="L49" s="43">
        <f t="shared" si="9"/>
        <v>5181.75</v>
      </c>
    </row>
    <row r="50" spans="3:13">
      <c r="C50" s="104">
        <v>2</v>
      </c>
      <c r="D50" s="104" t="s">
        <v>50</v>
      </c>
      <c r="E50" s="7" t="s">
        <v>46</v>
      </c>
      <c r="F50" s="5" t="s">
        <v>22</v>
      </c>
      <c r="G50" s="7">
        <v>4504</v>
      </c>
      <c r="H50" s="43">
        <f t="shared" si="5"/>
        <v>4841.8</v>
      </c>
      <c r="I50" s="43">
        <f t="shared" si="6"/>
        <v>5067</v>
      </c>
      <c r="J50" s="43">
        <f t="shared" si="7"/>
        <v>5292.2</v>
      </c>
      <c r="K50" s="43">
        <f t="shared" si="8"/>
        <v>5404.8</v>
      </c>
      <c r="L50" s="43">
        <f t="shared" si="9"/>
        <v>5517.4000000000005</v>
      </c>
    </row>
    <row r="51" spans="3:13">
      <c r="C51" s="105"/>
      <c r="D51" s="105"/>
      <c r="E51" s="7" t="s">
        <v>47</v>
      </c>
      <c r="F51" s="5" t="s">
        <v>22</v>
      </c>
      <c r="G51" s="7">
        <v>4246</v>
      </c>
      <c r="H51" s="43">
        <f t="shared" si="5"/>
        <v>4564.45</v>
      </c>
      <c r="I51" s="43">
        <f t="shared" si="6"/>
        <v>4776.75</v>
      </c>
      <c r="J51" s="43">
        <f t="shared" si="7"/>
        <v>4989.05</v>
      </c>
      <c r="K51" s="43">
        <f t="shared" si="8"/>
        <v>5095.2</v>
      </c>
      <c r="L51" s="43">
        <f t="shared" si="9"/>
        <v>5201.3500000000004</v>
      </c>
    </row>
    <row r="52" spans="3:13">
      <c r="C52" s="105"/>
      <c r="D52" s="105"/>
      <c r="E52" s="7" t="s">
        <v>48</v>
      </c>
      <c r="F52" s="5" t="s">
        <v>22</v>
      </c>
      <c r="G52" s="7">
        <v>4095</v>
      </c>
      <c r="H52" s="43">
        <f t="shared" si="5"/>
        <v>4402.125</v>
      </c>
      <c r="I52" s="43">
        <f t="shared" si="6"/>
        <v>4606.875</v>
      </c>
      <c r="J52" s="43">
        <f t="shared" si="7"/>
        <v>4811.625</v>
      </c>
      <c r="K52" s="43">
        <f t="shared" si="8"/>
        <v>4914</v>
      </c>
      <c r="L52" s="43">
        <f t="shared" si="9"/>
        <v>5016.375</v>
      </c>
    </row>
    <row r="53" spans="3:13">
      <c r="C53" s="106"/>
      <c r="D53" s="106"/>
      <c r="E53" s="7" t="s">
        <v>51</v>
      </c>
      <c r="F53" s="5" t="s">
        <v>22</v>
      </c>
      <c r="G53" s="7">
        <v>3973</v>
      </c>
      <c r="H53" s="43">
        <f t="shared" si="5"/>
        <v>4270.9749999999995</v>
      </c>
      <c r="I53" s="43">
        <f t="shared" si="6"/>
        <v>4469.625</v>
      </c>
      <c r="J53" s="43">
        <f t="shared" si="7"/>
        <v>4668.2750000000005</v>
      </c>
      <c r="K53" s="43">
        <f t="shared" si="8"/>
        <v>4767.5999999999995</v>
      </c>
      <c r="L53" s="43">
        <f t="shared" si="9"/>
        <v>4866.9250000000002</v>
      </c>
    </row>
    <row r="55" spans="3:13">
      <c r="C55" s="93" t="s">
        <v>43</v>
      </c>
      <c r="D55" s="93"/>
      <c r="E55" s="93"/>
      <c r="F55" s="93"/>
    </row>
    <row r="56" spans="3:13">
      <c r="H56" s="83" t="s">
        <v>23</v>
      </c>
      <c r="I56" s="83"/>
      <c r="J56" s="83"/>
      <c r="K56" s="83"/>
    </row>
    <row r="57" spans="3:13" ht="32.25" customHeight="1">
      <c r="C57" s="4" t="s">
        <v>2</v>
      </c>
      <c r="D57" s="4" t="s">
        <v>3</v>
      </c>
      <c r="E57" s="4" t="s">
        <v>4</v>
      </c>
      <c r="F57" s="4" t="s">
        <v>5</v>
      </c>
      <c r="G57" s="80" t="s">
        <v>41</v>
      </c>
      <c r="H57" s="81"/>
      <c r="I57" s="81"/>
      <c r="J57" s="81"/>
      <c r="K57" s="81"/>
      <c r="L57" s="81"/>
      <c r="M57" s="33"/>
    </row>
    <row r="58" spans="3:13">
      <c r="C58" s="5">
        <v>1</v>
      </c>
      <c r="D58" s="5" t="s">
        <v>10</v>
      </c>
      <c r="E58" s="5" t="s">
        <v>11</v>
      </c>
      <c r="F58" s="5" t="s">
        <v>7</v>
      </c>
      <c r="G58" s="94">
        <v>4348</v>
      </c>
      <c r="H58" s="95"/>
      <c r="I58" s="95"/>
      <c r="J58" s="95"/>
      <c r="K58" s="95"/>
      <c r="L58" s="95"/>
      <c r="M58" s="34"/>
    </row>
    <row r="59" spans="3:13">
      <c r="C59" s="5">
        <v>2</v>
      </c>
      <c r="D59" s="5" t="s">
        <v>10</v>
      </c>
      <c r="E59" s="5" t="s">
        <v>6</v>
      </c>
      <c r="F59" s="5" t="s">
        <v>7</v>
      </c>
      <c r="G59" s="94">
        <v>7010</v>
      </c>
      <c r="H59" s="95"/>
      <c r="I59" s="95"/>
      <c r="J59" s="95"/>
      <c r="K59" s="95"/>
      <c r="L59" s="96"/>
    </row>
    <row r="60" spans="3:13">
      <c r="C60" s="1"/>
      <c r="D60" s="39"/>
      <c r="E60" s="1"/>
      <c r="G60" s="44"/>
      <c r="H60" s="44"/>
      <c r="I60" s="44"/>
      <c r="J60" s="44"/>
      <c r="K60" s="44"/>
      <c r="L60" s="44"/>
    </row>
    <row r="61" spans="3:13">
      <c r="H61" s="83" t="s">
        <v>24</v>
      </c>
      <c r="I61" s="83"/>
      <c r="J61" s="83"/>
      <c r="K61" s="83"/>
    </row>
    <row r="62" spans="3:13" ht="30.75" customHeight="1">
      <c r="C62" s="4" t="s">
        <v>2</v>
      </c>
      <c r="D62" s="4" t="s">
        <v>3</v>
      </c>
      <c r="E62" s="4" t="s">
        <v>25</v>
      </c>
      <c r="F62" s="4" t="s">
        <v>5</v>
      </c>
      <c r="G62" s="80" t="s">
        <v>52</v>
      </c>
      <c r="H62" s="81"/>
      <c r="I62" s="81"/>
      <c r="J62" s="81"/>
      <c r="K62" s="81"/>
      <c r="L62" s="81"/>
      <c r="M62" s="33"/>
    </row>
    <row r="63" spans="3:13">
      <c r="C63" s="4"/>
      <c r="D63" s="4"/>
      <c r="E63" s="4"/>
      <c r="F63" s="11"/>
      <c r="G63" s="11">
        <v>0</v>
      </c>
      <c r="H63" s="11">
        <v>1</v>
      </c>
      <c r="I63" s="11">
        <v>2</v>
      </c>
      <c r="J63" s="11">
        <v>3</v>
      </c>
      <c r="K63" s="11">
        <v>4</v>
      </c>
      <c r="L63" s="26">
        <v>5</v>
      </c>
      <c r="M63" s="37"/>
    </row>
    <row r="64" spans="3:13" ht="16.5" customHeight="1">
      <c r="C64" s="90">
        <v>1</v>
      </c>
      <c r="D64" s="90" t="s">
        <v>26</v>
      </c>
      <c r="E64" s="5" t="s">
        <v>27</v>
      </c>
      <c r="F64" s="5" t="s">
        <v>7</v>
      </c>
      <c r="G64" s="15">
        <v>3467</v>
      </c>
      <c r="H64" s="16">
        <f>G64*1.075</f>
        <v>3727.0249999999996</v>
      </c>
      <c r="I64" s="16">
        <f>G64*1.125</f>
        <v>3900.375</v>
      </c>
      <c r="J64" s="16">
        <f>G64*1.175</f>
        <v>4073.7250000000004</v>
      </c>
      <c r="K64" s="16">
        <f>G64*1.2</f>
        <v>4160.3999999999996</v>
      </c>
      <c r="L64" s="35">
        <f>G64*1.225</f>
        <v>4247.0750000000007</v>
      </c>
      <c r="M64" s="38"/>
    </row>
    <row r="65" spans="3:13">
      <c r="C65" s="91"/>
      <c r="D65" s="91"/>
      <c r="E65" s="5" t="s">
        <v>11</v>
      </c>
      <c r="F65" s="5" t="s">
        <v>7</v>
      </c>
      <c r="G65" s="15">
        <v>3110</v>
      </c>
      <c r="H65" s="16">
        <f t="shared" ref="H65:H88" si="10">G65*1.075</f>
        <v>3343.25</v>
      </c>
      <c r="I65" s="16">
        <f t="shared" ref="I65:I88" si="11">G65*1.125</f>
        <v>3498.75</v>
      </c>
      <c r="J65" s="16">
        <f t="shared" ref="J65:J88" si="12">G65*1.175</f>
        <v>3654.25</v>
      </c>
      <c r="K65" s="16">
        <f t="shared" ref="K65:K88" si="13">G65*1.2</f>
        <v>3732</v>
      </c>
      <c r="L65" s="35">
        <f t="shared" ref="L65:L88" si="14">G65*1.225</f>
        <v>3809.7500000000005</v>
      </c>
      <c r="M65" s="38"/>
    </row>
    <row r="66" spans="3:13">
      <c r="C66" s="91"/>
      <c r="D66" s="91"/>
      <c r="E66" s="5" t="s">
        <v>6</v>
      </c>
      <c r="F66" s="5" t="s">
        <v>7</v>
      </c>
      <c r="G66" s="15">
        <v>2780</v>
      </c>
      <c r="H66" s="16">
        <f t="shared" si="10"/>
        <v>2988.5</v>
      </c>
      <c r="I66" s="16">
        <f t="shared" si="11"/>
        <v>3127.5</v>
      </c>
      <c r="J66" s="16">
        <f t="shared" si="12"/>
        <v>3266.5</v>
      </c>
      <c r="K66" s="16">
        <f t="shared" si="13"/>
        <v>3336</v>
      </c>
      <c r="L66" s="35">
        <f t="shared" si="14"/>
        <v>3405.5000000000005</v>
      </c>
      <c r="M66" s="38"/>
    </row>
    <row r="67" spans="3:13">
      <c r="C67" s="91"/>
      <c r="D67" s="92"/>
      <c r="E67" s="5" t="s">
        <v>18</v>
      </c>
      <c r="F67" s="5" t="s">
        <v>7</v>
      </c>
      <c r="G67" s="15">
        <v>2650</v>
      </c>
      <c r="H67" s="16">
        <f t="shared" si="10"/>
        <v>2848.75</v>
      </c>
      <c r="I67" s="16">
        <f t="shared" si="11"/>
        <v>2981.25</v>
      </c>
      <c r="J67" s="16">
        <f t="shared" si="12"/>
        <v>3113.75</v>
      </c>
      <c r="K67" s="16">
        <f t="shared" si="13"/>
        <v>3180</v>
      </c>
      <c r="L67" s="35">
        <f t="shared" si="14"/>
        <v>3246.2500000000005</v>
      </c>
      <c r="M67" s="38"/>
    </row>
    <row r="68" spans="3:13">
      <c r="C68" s="87">
        <v>2</v>
      </c>
      <c r="D68" s="90" t="s">
        <v>28</v>
      </c>
      <c r="E68" s="5" t="s">
        <v>27</v>
      </c>
      <c r="F68" s="5" t="s">
        <v>22</v>
      </c>
      <c r="G68" s="15">
        <v>2872</v>
      </c>
      <c r="H68" s="16">
        <f t="shared" si="10"/>
        <v>3087.4</v>
      </c>
      <c r="I68" s="16">
        <f t="shared" si="11"/>
        <v>3231</v>
      </c>
      <c r="J68" s="16">
        <f t="shared" si="12"/>
        <v>3374.6</v>
      </c>
      <c r="K68" s="16">
        <f t="shared" si="13"/>
        <v>3446.4</v>
      </c>
      <c r="L68" s="35">
        <f t="shared" si="14"/>
        <v>3518.2000000000003</v>
      </c>
      <c r="M68" s="38"/>
    </row>
    <row r="69" spans="3:13">
      <c r="C69" s="87"/>
      <c r="D69" s="91"/>
      <c r="E69" s="5" t="s">
        <v>11</v>
      </c>
      <c r="F69" s="5" t="s">
        <v>22</v>
      </c>
      <c r="G69" s="15">
        <v>2860</v>
      </c>
      <c r="H69" s="16">
        <f t="shared" si="10"/>
        <v>3074.5</v>
      </c>
      <c r="I69" s="16">
        <f t="shared" si="11"/>
        <v>3217.5</v>
      </c>
      <c r="J69" s="16">
        <f t="shared" si="12"/>
        <v>3360.5</v>
      </c>
      <c r="K69" s="16">
        <f t="shared" si="13"/>
        <v>3432</v>
      </c>
      <c r="L69" s="35">
        <f t="shared" si="14"/>
        <v>3503.5000000000005</v>
      </c>
      <c r="M69" s="38"/>
    </row>
    <row r="70" spans="3:13">
      <c r="C70" s="87"/>
      <c r="D70" s="91"/>
      <c r="E70" s="5" t="s">
        <v>6</v>
      </c>
      <c r="F70" s="5" t="s">
        <v>22</v>
      </c>
      <c r="G70" s="15">
        <v>2848</v>
      </c>
      <c r="H70" s="16">
        <f t="shared" si="10"/>
        <v>3061.6</v>
      </c>
      <c r="I70" s="16">
        <f t="shared" si="11"/>
        <v>3204</v>
      </c>
      <c r="J70" s="16">
        <f t="shared" si="12"/>
        <v>3346.4</v>
      </c>
      <c r="K70" s="16">
        <f t="shared" si="13"/>
        <v>3417.6</v>
      </c>
      <c r="L70" s="35">
        <f t="shared" si="14"/>
        <v>3488.8</v>
      </c>
      <c r="M70" s="38"/>
    </row>
    <row r="71" spans="3:13">
      <c r="C71" s="87"/>
      <c r="D71" s="92"/>
      <c r="E71" s="5" t="s">
        <v>18</v>
      </c>
      <c r="F71" s="5" t="s">
        <v>22</v>
      </c>
      <c r="G71" s="15">
        <v>2836</v>
      </c>
      <c r="H71" s="16">
        <f t="shared" si="10"/>
        <v>3048.7</v>
      </c>
      <c r="I71" s="16">
        <f t="shared" si="11"/>
        <v>3190.5</v>
      </c>
      <c r="J71" s="16">
        <f t="shared" si="12"/>
        <v>3332.3</v>
      </c>
      <c r="K71" s="16">
        <f t="shared" si="13"/>
        <v>3403.2</v>
      </c>
      <c r="L71" s="35">
        <f t="shared" si="14"/>
        <v>3474.1000000000004</v>
      </c>
      <c r="M71" s="38"/>
    </row>
    <row r="72" spans="3:13">
      <c r="C72" s="90">
        <v>3</v>
      </c>
      <c r="D72" s="88" t="s">
        <v>30</v>
      </c>
      <c r="E72" s="5" t="s">
        <v>31</v>
      </c>
      <c r="F72" s="5" t="s">
        <v>29</v>
      </c>
      <c r="G72" s="15">
        <v>2824</v>
      </c>
      <c r="H72" s="16">
        <f t="shared" si="10"/>
        <v>3035.7999999999997</v>
      </c>
      <c r="I72" s="16">
        <f t="shared" si="11"/>
        <v>3177</v>
      </c>
      <c r="J72" s="16">
        <f t="shared" si="12"/>
        <v>3318.2000000000003</v>
      </c>
      <c r="K72" s="16">
        <f t="shared" si="13"/>
        <v>3388.7999999999997</v>
      </c>
      <c r="L72" s="16">
        <f t="shared" si="14"/>
        <v>3459.4</v>
      </c>
      <c r="M72" s="38"/>
    </row>
    <row r="73" spans="3:13">
      <c r="C73" s="92"/>
      <c r="D73" s="89"/>
      <c r="E73" s="15" t="s">
        <v>18</v>
      </c>
      <c r="F73" s="15" t="s">
        <v>29</v>
      </c>
      <c r="G73" s="15">
        <v>2812</v>
      </c>
      <c r="H73" s="16">
        <f t="shared" si="10"/>
        <v>3022.9</v>
      </c>
      <c r="I73" s="16">
        <f t="shared" si="11"/>
        <v>3163.5</v>
      </c>
      <c r="J73" s="16">
        <f t="shared" si="12"/>
        <v>3304.1</v>
      </c>
      <c r="K73" s="16">
        <f t="shared" si="13"/>
        <v>3374.4</v>
      </c>
      <c r="L73" s="16">
        <f t="shared" si="14"/>
        <v>3444.7000000000003</v>
      </c>
      <c r="M73" s="38"/>
    </row>
    <row r="74" spans="3:13">
      <c r="C74" s="10"/>
      <c r="D74" s="49"/>
      <c r="E74" s="44"/>
      <c r="F74" s="44"/>
      <c r="G74" s="44"/>
      <c r="H74" s="18"/>
      <c r="I74" s="18"/>
      <c r="J74" s="18"/>
      <c r="K74" s="18"/>
      <c r="L74" s="18"/>
      <c r="M74" s="36"/>
    </row>
    <row r="75" spans="3:13">
      <c r="C75" s="45"/>
      <c r="D75" s="46"/>
      <c r="E75" s="47"/>
      <c r="F75" s="47"/>
      <c r="G75" s="47"/>
      <c r="H75" s="48"/>
      <c r="I75" s="48"/>
      <c r="J75" s="48"/>
      <c r="K75" s="48"/>
      <c r="L75" s="48"/>
      <c r="M75" s="36"/>
    </row>
    <row r="76" spans="3:13" ht="30">
      <c r="C76" s="11" t="s">
        <v>2</v>
      </c>
      <c r="D76" s="11" t="s">
        <v>3</v>
      </c>
      <c r="E76" s="11" t="s">
        <v>25</v>
      </c>
      <c r="F76" s="11" t="s">
        <v>5</v>
      </c>
      <c r="G76" s="108" t="s">
        <v>52</v>
      </c>
      <c r="H76" s="107"/>
      <c r="I76" s="107"/>
      <c r="J76" s="107"/>
      <c r="K76" s="107"/>
      <c r="L76" s="107"/>
      <c r="M76" s="38"/>
    </row>
    <row r="77" spans="3:13">
      <c r="C77" s="4"/>
      <c r="D77" s="4"/>
      <c r="E77" s="4"/>
      <c r="F77" s="11"/>
      <c r="G77" s="11">
        <v>0</v>
      </c>
      <c r="H77" s="11">
        <v>1</v>
      </c>
      <c r="I77" s="11">
        <v>2</v>
      </c>
      <c r="J77" s="11">
        <v>3</v>
      </c>
      <c r="K77" s="11">
        <v>4</v>
      </c>
      <c r="L77" s="26">
        <v>5</v>
      </c>
      <c r="M77" s="38"/>
    </row>
    <row r="78" spans="3:13">
      <c r="C78" s="11">
        <v>4</v>
      </c>
      <c r="D78" s="12" t="s">
        <v>32</v>
      </c>
      <c r="E78" s="15" t="s">
        <v>42</v>
      </c>
      <c r="F78" s="15" t="s">
        <v>29</v>
      </c>
      <c r="G78" s="15">
        <v>2800</v>
      </c>
      <c r="H78" s="16">
        <f t="shared" si="10"/>
        <v>3010</v>
      </c>
      <c r="I78" s="16">
        <f t="shared" si="11"/>
        <v>3150</v>
      </c>
      <c r="J78" s="16">
        <f t="shared" si="12"/>
        <v>3290</v>
      </c>
      <c r="K78" s="16">
        <f t="shared" si="13"/>
        <v>3360</v>
      </c>
      <c r="L78" s="35">
        <f t="shared" si="14"/>
        <v>3430.0000000000005</v>
      </c>
      <c r="M78" s="38"/>
    </row>
    <row r="79" spans="3:13">
      <c r="C79" s="4">
        <v>5</v>
      </c>
      <c r="D79" s="4" t="s">
        <v>33</v>
      </c>
      <c r="E79" s="6" t="s">
        <v>34</v>
      </c>
      <c r="F79" s="5" t="s">
        <v>29</v>
      </c>
      <c r="G79" s="15">
        <v>2788</v>
      </c>
      <c r="H79" s="16">
        <f t="shared" si="10"/>
        <v>2997.1</v>
      </c>
      <c r="I79" s="16">
        <f t="shared" si="11"/>
        <v>3136.5</v>
      </c>
      <c r="J79" s="16">
        <f t="shared" si="12"/>
        <v>3275.9</v>
      </c>
      <c r="K79" s="16">
        <f t="shared" si="13"/>
        <v>3345.6</v>
      </c>
      <c r="L79" s="35">
        <f t="shared" si="14"/>
        <v>3415.3</v>
      </c>
      <c r="M79" s="38"/>
    </row>
    <row r="80" spans="3:13">
      <c r="C80" s="90">
        <v>6</v>
      </c>
      <c r="D80" s="90" t="s">
        <v>35</v>
      </c>
      <c r="E80" s="5"/>
      <c r="F80" s="5" t="s">
        <v>29</v>
      </c>
      <c r="G80" s="15">
        <v>2776</v>
      </c>
      <c r="H80" s="16">
        <f t="shared" si="10"/>
        <v>2984.2</v>
      </c>
      <c r="I80" s="16">
        <f t="shared" si="11"/>
        <v>3123</v>
      </c>
      <c r="J80" s="16">
        <f t="shared" si="12"/>
        <v>3261.8</v>
      </c>
      <c r="K80" s="16">
        <f t="shared" si="13"/>
        <v>3331.2</v>
      </c>
      <c r="L80" s="35">
        <f t="shared" si="14"/>
        <v>3400.6000000000004</v>
      </c>
      <c r="M80" s="38"/>
    </row>
    <row r="81" spans="2:13">
      <c r="C81" s="92"/>
      <c r="D81" s="92"/>
      <c r="E81" s="15" t="s">
        <v>18</v>
      </c>
      <c r="F81" s="15" t="s">
        <v>29</v>
      </c>
      <c r="G81" s="15">
        <v>2764</v>
      </c>
      <c r="H81" s="16">
        <f t="shared" si="10"/>
        <v>2971.2999999999997</v>
      </c>
      <c r="I81" s="16">
        <f t="shared" si="11"/>
        <v>3109.5</v>
      </c>
      <c r="J81" s="16">
        <f t="shared" si="12"/>
        <v>3247.7000000000003</v>
      </c>
      <c r="K81" s="16">
        <f t="shared" si="13"/>
        <v>3316.7999999999997</v>
      </c>
      <c r="L81" s="35">
        <f t="shared" si="14"/>
        <v>3385.9</v>
      </c>
      <c r="M81" s="38"/>
    </row>
    <row r="82" spans="2:13">
      <c r="C82" s="90">
        <v>7</v>
      </c>
      <c r="D82" s="90" t="s">
        <v>36</v>
      </c>
      <c r="E82" s="5" t="s">
        <v>11</v>
      </c>
      <c r="F82" s="5" t="s">
        <v>29</v>
      </c>
      <c r="G82" s="15">
        <v>3110</v>
      </c>
      <c r="H82" s="16">
        <f t="shared" si="10"/>
        <v>3343.25</v>
      </c>
      <c r="I82" s="16">
        <f t="shared" si="11"/>
        <v>3498.75</v>
      </c>
      <c r="J82" s="16">
        <f t="shared" si="12"/>
        <v>3654.25</v>
      </c>
      <c r="K82" s="16">
        <f t="shared" si="13"/>
        <v>3732</v>
      </c>
      <c r="L82" s="35">
        <f t="shared" si="14"/>
        <v>3809.7500000000005</v>
      </c>
      <c r="M82" s="38"/>
    </row>
    <row r="83" spans="2:13">
      <c r="C83" s="92"/>
      <c r="D83" s="92"/>
      <c r="E83" s="5" t="s">
        <v>6</v>
      </c>
      <c r="F83" s="5" t="s">
        <v>29</v>
      </c>
      <c r="G83" s="15">
        <v>3060</v>
      </c>
      <c r="H83" s="16">
        <f t="shared" si="10"/>
        <v>3289.5</v>
      </c>
      <c r="I83" s="16">
        <f t="shared" si="11"/>
        <v>3442.5</v>
      </c>
      <c r="J83" s="16">
        <f t="shared" si="12"/>
        <v>3595.5</v>
      </c>
      <c r="K83" s="16">
        <f t="shared" si="13"/>
        <v>3672</v>
      </c>
      <c r="L83" s="35">
        <f t="shared" si="14"/>
        <v>3748.5000000000005</v>
      </c>
      <c r="M83" s="38"/>
    </row>
    <row r="84" spans="2:13">
      <c r="C84" s="90">
        <v>8</v>
      </c>
      <c r="D84" s="90" t="s">
        <v>40</v>
      </c>
      <c r="E84" s="17" t="s">
        <v>11</v>
      </c>
      <c r="F84" s="5" t="s">
        <v>29</v>
      </c>
      <c r="G84" s="15">
        <v>2750</v>
      </c>
      <c r="H84" s="16">
        <f t="shared" si="10"/>
        <v>2956.25</v>
      </c>
      <c r="I84" s="16">
        <f t="shared" si="11"/>
        <v>3093.75</v>
      </c>
      <c r="J84" s="16">
        <f t="shared" si="12"/>
        <v>3231.25</v>
      </c>
      <c r="K84" s="16">
        <f t="shared" si="13"/>
        <v>3300</v>
      </c>
      <c r="L84" s="35">
        <f t="shared" si="14"/>
        <v>3368.7500000000005</v>
      </c>
      <c r="M84" s="38"/>
    </row>
    <row r="85" spans="2:13">
      <c r="C85" s="91"/>
      <c r="D85" s="91"/>
      <c r="E85" s="17" t="s">
        <v>6</v>
      </c>
      <c r="F85" s="5" t="s">
        <v>29</v>
      </c>
      <c r="G85" s="15">
        <v>2730</v>
      </c>
      <c r="H85" s="16">
        <f t="shared" si="10"/>
        <v>2934.75</v>
      </c>
      <c r="I85" s="16">
        <f t="shared" si="11"/>
        <v>3071.25</v>
      </c>
      <c r="J85" s="16">
        <f t="shared" si="12"/>
        <v>3207.75</v>
      </c>
      <c r="K85" s="16">
        <f t="shared" si="13"/>
        <v>3276</v>
      </c>
      <c r="L85" s="35">
        <f t="shared" si="14"/>
        <v>3344.2500000000005</v>
      </c>
      <c r="M85" s="38"/>
    </row>
    <row r="86" spans="2:13">
      <c r="C86" s="91"/>
      <c r="D86" s="91"/>
      <c r="E86" s="5" t="s">
        <v>37</v>
      </c>
      <c r="F86" s="5" t="s">
        <v>29</v>
      </c>
      <c r="G86" s="15">
        <v>2710</v>
      </c>
      <c r="H86" s="16">
        <f t="shared" si="10"/>
        <v>2913.25</v>
      </c>
      <c r="I86" s="16">
        <f t="shared" si="11"/>
        <v>3048.75</v>
      </c>
      <c r="J86" s="16">
        <f t="shared" si="12"/>
        <v>3184.25</v>
      </c>
      <c r="K86" s="16">
        <f t="shared" si="13"/>
        <v>3252</v>
      </c>
      <c r="L86" s="35">
        <f t="shared" si="14"/>
        <v>3319.7500000000005</v>
      </c>
      <c r="M86" s="38"/>
    </row>
    <row r="87" spans="2:13">
      <c r="C87" s="92"/>
      <c r="D87" s="92"/>
      <c r="E87" s="5" t="s">
        <v>38</v>
      </c>
      <c r="F87" s="5" t="s">
        <v>29</v>
      </c>
      <c r="G87" s="15">
        <v>2655</v>
      </c>
      <c r="H87" s="16">
        <f t="shared" si="10"/>
        <v>2854.125</v>
      </c>
      <c r="I87" s="16">
        <f t="shared" si="11"/>
        <v>2986.875</v>
      </c>
      <c r="J87" s="16">
        <f t="shared" si="12"/>
        <v>3119.625</v>
      </c>
      <c r="K87" s="16">
        <f t="shared" si="13"/>
        <v>3186</v>
      </c>
      <c r="L87" s="35">
        <f t="shared" si="14"/>
        <v>3252.3750000000005</v>
      </c>
      <c r="M87" s="38"/>
    </row>
    <row r="88" spans="2:13">
      <c r="C88" s="5">
        <v>9</v>
      </c>
      <c r="D88" s="5" t="s">
        <v>39</v>
      </c>
      <c r="E88" s="5" t="s">
        <v>11</v>
      </c>
      <c r="F88" s="5" t="s">
        <v>29</v>
      </c>
      <c r="G88" s="5">
        <v>2550</v>
      </c>
      <c r="H88" s="16">
        <f t="shared" si="10"/>
        <v>2741.25</v>
      </c>
      <c r="I88" s="16">
        <f t="shared" si="11"/>
        <v>2868.75</v>
      </c>
      <c r="J88" s="16">
        <f t="shared" si="12"/>
        <v>2996.25</v>
      </c>
      <c r="K88" s="16">
        <f t="shared" si="13"/>
        <v>3060</v>
      </c>
      <c r="L88" s="35">
        <f t="shared" si="14"/>
        <v>3123.75</v>
      </c>
      <c r="M88" s="38"/>
    </row>
    <row r="89" spans="2:13">
      <c r="C89" s="56"/>
      <c r="D89" s="56"/>
      <c r="E89" s="56"/>
      <c r="F89" s="56"/>
      <c r="G89" s="56"/>
      <c r="H89" s="69"/>
      <c r="I89" s="69"/>
      <c r="J89" s="69"/>
      <c r="K89" s="69"/>
      <c r="L89" s="69"/>
      <c r="M89" s="70"/>
    </row>
    <row r="90" spans="2:13">
      <c r="C90" s="1"/>
      <c r="D90" s="1"/>
      <c r="E90" s="1"/>
      <c r="H90" s="18"/>
      <c r="I90" s="18"/>
      <c r="J90" s="18"/>
      <c r="K90" s="18"/>
      <c r="L90" s="18"/>
      <c r="M90" s="19"/>
    </row>
    <row r="91" spans="2:13">
      <c r="B91" s="21"/>
      <c r="C91" s="21"/>
      <c r="D91" s="50" t="s">
        <v>54</v>
      </c>
      <c r="E91" s="21"/>
      <c r="F91" s="141"/>
      <c r="G91" s="141"/>
      <c r="H91" s="141"/>
      <c r="I91" s="141"/>
      <c r="J91" s="141"/>
      <c r="K91" s="141"/>
      <c r="L91" s="18"/>
      <c r="M91" s="19"/>
    </row>
    <row r="92" spans="2:13" ht="32.25" customHeight="1">
      <c r="B92" s="21"/>
      <c r="C92" s="4" t="s">
        <v>2</v>
      </c>
      <c r="D92" s="4" t="s">
        <v>3</v>
      </c>
      <c r="E92" s="4" t="s">
        <v>25</v>
      </c>
      <c r="F92" s="4" t="s">
        <v>5</v>
      </c>
      <c r="G92" s="87" t="s">
        <v>52</v>
      </c>
      <c r="H92" s="87"/>
      <c r="I92" s="29"/>
      <c r="J92" s="29"/>
      <c r="K92" s="29"/>
      <c r="L92" s="29"/>
    </row>
    <row r="93" spans="2:13">
      <c r="C93" s="7"/>
      <c r="D93" s="5"/>
      <c r="E93" s="5"/>
      <c r="F93" s="5"/>
      <c r="G93" s="4"/>
      <c r="H93" s="4">
        <v>5</v>
      </c>
      <c r="I93" s="10"/>
      <c r="J93" s="10"/>
      <c r="K93" s="10"/>
      <c r="L93" s="10"/>
    </row>
    <row r="94" spans="2:13">
      <c r="C94" s="7">
        <v>1</v>
      </c>
      <c r="D94" s="5" t="s">
        <v>55</v>
      </c>
      <c r="E94" s="5" t="s">
        <v>27</v>
      </c>
      <c r="F94" s="5" t="s">
        <v>7</v>
      </c>
      <c r="G94" s="71"/>
      <c r="H94" s="71">
        <v>4806</v>
      </c>
    </row>
    <row r="95" spans="2:13" s="74" customFormat="1">
      <c r="F95" s="44"/>
      <c r="H95" s="75"/>
      <c r="I95" s="75"/>
    </row>
    <row r="96" spans="2:13">
      <c r="D96" s="192" t="s">
        <v>56</v>
      </c>
      <c r="E96" s="192"/>
      <c r="F96" s="192"/>
      <c r="G96" s="192"/>
      <c r="H96" s="192"/>
      <c r="I96" s="192"/>
      <c r="J96" s="192"/>
      <c r="K96" s="192"/>
    </row>
    <row r="97" spans="3:12" ht="30">
      <c r="C97" s="4" t="s">
        <v>2</v>
      </c>
      <c r="D97" s="4" t="s">
        <v>3</v>
      </c>
      <c r="E97" s="4" t="s">
        <v>25</v>
      </c>
      <c r="F97" s="4" t="s">
        <v>5</v>
      </c>
      <c r="G97" s="87" t="s">
        <v>52</v>
      </c>
      <c r="H97" s="87"/>
      <c r="I97" s="87"/>
      <c r="J97" s="87"/>
      <c r="K97" s="87"/>
      <c r="L97" s="87"/>
    </row>
    <row r="98" spans="3:12">
      <c r="C98" s="76"/>
      <c r="D98" s="4"/>
      <c r="E98" s="4"/>
      <c r="F98" s="4"/>
      <c r="G98" s="4">
        <v>0</v>
      </c>
      <c r="H98" s="4">
        <v>1</v>
      </c>
      <c r="I98" s="4">
        <v>2</v>
      </c>
      <c r="J98" s="4">
        <v>3</v>
      </c>
      <c r="K98" s="4">
        <v>4</v>
      </c>
      <c r="L98" s="4">
        <v>5</v>
      </c>
    </row>
    <row r="99" spans="3:12">
      <c r="C99" s="5">
        <v>1</v>
      </c>
      <c r="D99" s="5" t="s">
        <v>58</v>
      </c>
      <c r="E99" s="7"/>
      <c r="F99" s="5" t="s">
        <v>7</v>
      </c>
      <c r="G99" s="7">
        <v>9702</v>
      </c>
      <c r="H99" s="43">
        <v>10430</v>
      </c>
      <c r="I99" s="43">
        <v>10951</v>
      </c>
      <c r="J99" s="7">
        <v>11499</v>
      </c>
      <c r="K99" s="7">
        <v>11786</v>
      </c>
      <c r="L99" s="7">
        <v>12081</v>
      </c>
    </row>
    <row r="100" spans="3:12">
      <c r="C100" s="5">
        <v>2</v>
      </c>
      <c r="D100" s="5" t="s">
        <v>57</v>
      </c>
      <c r="E100" s="7"/>
      <c r="F100" s="5" t="s">
        <v>7</v>
      </c>
      <c r="G100" s="7">
        <v>6273</v>
      </c>
      <c r="H100" s="43">
        <v>6743</v>
      </c>
      <c r="I100" s="43">
        <v>7080</v>
      </c>
      <c r="J100" s="7">
        <v>7434</v>
      </c>
      <c r="K100" s="7">
        <v>7620</v>
      </c>
      <c r="L100" s="7">
        <v>7811</v>
      </c>
    </row>
    <row r="101" spans="3:12">
      <c r="C101" s="5">
        <v>3</v>
      </c>
      <c r="D101" s="5" t="s">
        <v>59</v>
      </c>
      <c r="E101" s="7" t="s">
        <v>15</v>
      </c>
      <c r="F101" s="5" t="s">
        <v>60</v>
      </c>
      <c r="G101" s="7">
        <v>3900</v>
      </c>
      <c r="H101" s="43">
        <v>4193</v>
      </c>
      <c r="I101" s="43">
        <v>4402</v>
      </c>
      <c r="J101" s="7">
        <v>4622</v>
      </c>
      <c r="K101" s="7">
        <v>4738</v>
      </c>
      <c r="L101" s="7">
        <v>4856</v>
      </c>
    </row>
    <row r="102" spans="3:12">
      <c r="C102" s="5">
        <v>4</v>
      </c>
      <c r="D102" s="5" t="s">
        <v>59</v>
      </c>
      <c r="E102" s="7"/>
      <c r="F102" s="5" t="s">
        <v>60</v>
      </c>
      <c r="G102" s="7">
        <v>3850</v>
      </c>
      <c r="H102" s="43">
        <v>4139</v>
      </c>
      <c r="I102" s="43">
        <v>4346</v>
      </c>
      <c r="J102" s="7">
        <v>4563</v>
      </c>
      <c r="K102" s="7">
        <v>4677</v>
      </c>
      <c r="L102" s="7">
        <v>4794</v>
      </c>
    </row>
    <row r="103" spans="3:12">
      <c r="C103" s="5">
        <v>5</v>
      </c>
      <c r="D103" s="5" t="s">
        <v>59</v>
      </c>
      <c r="E103" s="7" t="s">
        <v>18</v>
      </c>
      <c r="F103" s="5" t="s">
        <v>60</v>
      </c>
      <c r="G103" s="7">
        <v>3750</v>
      </c>
      <c r="H103" s="43">
        <v>4031</v>
      </c>
      <c r="I103" s="43">
        <v>4233</v>
      </c>
      <c r="J103" s="7">
        <v>4445</v>
      </c>
      <c r="K103" s="7">
        <v>4556</v>
      </c>
      <c r="L103" s="7">
        <v>4670</v>
      </c>
    </row>
    <row r="106" spans="3:12">
      <c r="D106" s="164" t="s">
        <v>61</v>
      </c>
      <c r="E106" s="164"/>
      <c r="F106" s="164"/>
      <c r="G106" s="164"/>
      <c r="H106" s="164"/>
      <c r="I106" s="164"/>
    </row>
    <row r="107" spans="3:12" ht="30">
      <c r="C107" s="4" t="s">
        <v>2</v>
      </c>
      <c r="D107" s="4" t="s">
        <v>3</v>
      </c>
      <c r="E107" s="4" t="s">
        <v>25</v>
      </c>
      <c r="F107" s="4" t="s">
        <v>5</v>
      </c>
      <c r="G107" s="87" t="s">
        <v>52</v>
      </c>
      <c r="H107" s="87"/>
      <c r="I107" s="87"/>
      <c r="J107" s="87"/>
      <c r="K107" s="87"/>
      <c r="L107" s="87"/>
    </row>
    <row r="108" spans="3:12">
      <c r="C108" s="4"/>
      <c r="D108" s="4"/>
      <c r="E108" s="4"/>
      <c r="F108" s="4"/>
      <c r="G108" s="4">
        <v>0</v>
      </c>
      <c r="H108" s="4">
        <v>1</v>
      </c>
      <c r="I108" s="4">
        <v>2</v>
      </c>
      <c r="J108" s="4">
        <v>3</v>
      </c>
      <c r="K108" s="4">
        <v>4</v>
      </c>
      <c r="L108" s="4">
        <v>5</v>
      </c>
    </row>
    <row r="109" spans="3:12">
      <c r="C109" s="5">
        <v>1</v>
      </c>
      <c r="D109" s="5" t="s">
        <v>59</v>
      </c>
      <c r="E109" s="7" t="s">
        <v>15</v>
      </c>
      <c r="F109" s="5" t="s">
        <v>60</v>
      </c>
      <c r="G109" s="7">
        <v>3900</v>
      </c>
      <c r="H109" s="43">
        <v>4192</v>
      </c>
      <c r="I109" s="43">
        <v>4402</v>
      </c>
      <c r="J109" s="7">
        <v>4622</v>
      </c>
      <c r="K109" s="7">
        <v>4738</v>
      </c>
      <c r="L109" s="7">
        <v>4856</v>
      </c>
    </row>
    <row r="110" spans="3:12">
      <c r="C110" s="5">
        <v>2</v>
      </c>
      <c r="D110" s="5" t="s">
        <v>59</v>
      </c>
      <c r="E110" s="7"/>
      <c r="F110" s="5" t="s">
        <v>60</v>
      </c>
      <c r="G110" s="7">
        <v>3850</v>
      </c>
      <c r="H110" s="43">
        <v>4139</v>
      </c>
      <c r="I110" s="43">
        <v>4346</v>
      </c>
      <c r="J110" s="7">
        <v>4563</v>
      </c>
      <c r="K110" s="7">
        <v>4677</v>
      </c>
      <c r="L110" s="7">
        <v>4794</v>
      </c>
    </row>
    <row r="111" spans="3:12" ht="7.5" customHeight="1"/>
    <row r="112" spans="3:12">
      <c r="D112" s="164" t="s">
        <v>62</v>
      </c>
      <c r="E112" s="164"/>
      <c r="F112" s="164"/>
      <c r="G112" s="164"/>
      <c r="H112" s="164"/>
      <c r="I112" s="164"/>
      <c r="J112" s="164"/>
    </row>
    <row r="113" spans="3:12" ht="27.75" customHeight="1">
      <c r="C113" s="4" t="s">
        <v>2</v>
      </c>
      <c r="D113" s="4" t="s">
        <v>3</v>
      </c>
      <c r="E113" s="4" t="s">
        <v>25</v>
      </c>
      <c r="F113" s="4" t="s">
        <v>5</v>
      </c>
      <c r="G113" s="87" t="s">
        <v>52</v>
      </c>
      <c r="H113" s="87"/>
      <c r="I113" s="87"/>
      <c r="J113" s="87"/>
      <c r="K113" s="87"/>
      <c r="L113" s="87"/>
    </row>
    <row r="114" spans="3:12">
      <c r="C114" s="4"/>
      <c r="D114" s="4"/>
      <c r="E114" s="4"/>
      <c r="F114" s="4"/>
      <c r="G114" s="4">
        <v>0</v>
      </c>
      <c r="H114" s="4">
        <v>1</v>
      </c>
      <c r="I114" s="4">
        <v>2</v>
      </c>
      <c r="J114" s="4">
        <v>3</v>
      </c>
      <c r="K114" s="4">
        <v>4</v>
      </c>
      <c r="L114" s="4">
        <v>5</v>
      </c>
    </row>
    <row r="115" spans="3:12">
      <c r="C115" s="5">
        <v>1</v>
      </c>
      <c r="D115" s="5" t="s">
        <v>63</v>
      </c>
      <c r="E115" s="7"/>
      <c r="F115" s="5" t="s">
        <v>22</v>
      </c>
      <c r="G115" s="7">
        <v>2550</v>
      </c>
      <c r="H115" s="43">
        <v>2550</v>
      </c>
      <c r="I115" s="43">
        <v>2553</v>
      </c>
      <c r="J115" s="7">
        <v>2681</v>
      </c>
      <c r="K115" s="7">
        <v>2748</v>
      </c>
      <c r="L115" s="7">
        <v>2816</v>
      </c>
    </row>
    <row r="116" spans="3:12" ht="7.5" customHeight="1"/>
    <row r="117" spans="3:12">
      <c r="D117" s="51" t="s">
        <v>64</v>
      </c>
    </row>
    <row r="118" spans="3:12" ht="18" customHeight="1">
      <c r="C118" s="156" t="s">
        <v>65</v>
      </c>
      <c r="D118" s="156"/>
      <c r="E118" s="156"/>
      <c r="F118" s="110" t="s">
        <v>66</v>
      </c>
      <c r="G118" s="111"/>
      <c r="H118" s="163" t="s">
        <v>67</v>
      </c>
      <c r="I118" s="163"/>
      <c r="J118" s="163"/>
      <c r="K118" s="163"/>
      <c r="L118" s="163"/>
    </row>
    <row r="119" spans="3:12" ht="15" customHeight="1">
      <c r="C119" s="157" t="s">
        <v>97</v>
      </c>
      <c r="D119" s="158"/>
      <c r="E119" s="159"/>
      <c r="F119" s="112" t="s">
        <v>83</v>
      </c>
      <c r="G119" s="113"/>
      <c r="H119" s="166" t="s">
        <v>102</v>
      </c>
      <c r="I119" s="167"/>
      <c r="J119" s="167"/>
      <c r="K119" s="167"/>
      <c r="L119" s="168"/>
    </row>
    <row r="120" spans="3:12" ht="21" customHeight="1">
      <c r="C120" s="160"/>
      <c r="D120" s="161"/>
      <c r="E120" s="162"/>
      <c r="F120" s="114"/>
      <c r="G120" s="115"/>
      <c r="H120" s="169"/>
      <c r="I120" s="170"/>
      <c r="J120" s="170"/>
      <c r="K120" s="170"/>
      <c r="L120" s="171"/>
    </row>
    <row r="121" spans="3:12" ht="15" customHeight="1">
      <c r="C121" s="145" t="s">
        <v>68</v>
      </c>
      <c r="D121" s="145"/>
      <c r="E121" s="145"/>
      <c r="F121" s="145"/>
      <c r="G121" s="145"/>
      <c r="H121" s="165" t="s">
        <v>77</v>
      </c>
      <c r="I121" s="165"/>
      <c r="J121" s="165"/>
      <c r="K121" s="165"/>
      <c r="L121" s="165"/>
    </row>
    <row r="122" spans="3:12">
      <c r="C122" s="145"/>
      <c r="D122" s="145"/>
      <c r="E122" s="145"/>
      <c r="F122" s="145"/>
      <c r="G122" s="145"/>
      <c r="H122" s="165"/>
      <c r="I122" s="165"/>
      <c r="J122" s="165"/>
      <c r="K122" s="165"/>
      <c r="L122" s="165"/>
    </row>
    <row r="123" spans="3:12" ht="45" customHeight="1">
      <c r="C123" s="145"/>
      <c r="D123" s="145"/>
      <c r="E123" s="145"/>
      <c r="F123" s="145"/>
      <c r="G123" s="145"/>
      <c r="H123" s="165"/>
      <c r="I123" s="165"/>
      <c r="J123" s="165"/>
      <c r="K123" s="165"/>
      <c r="L123" s="165"/>
    </row>
    <row r="124" spans="3:12" ht="21.75" customHeight="1">
      <c r="C124" s="177" t="s">
        <v>69</v>
      </c>
      <c r="D124" s="178"/>
      <c r="E124" s="178"/>
      <c r="F124" s="178"/>
      <c r="G124" s="179"/>
      <c r="H124" s="183" t="s">
        <v>70</v>
      </c>
      <c r="I124" s="184"/>
      <c r="J124" s="184"/>
      <c r="K124" s="184"/>
      <c r="L124" s="185"/>
    </row>
    <row r="125" spans="3:12" ht="14.25" customHeight="1">
      <c r="C125" s="180"/>
      <c r="D125" s="181"/>
      <c r="E125" s="181"/>
      <c r="F125" s="181"/>
      <c r="G125" s="182"/>
      <c r="H125" s="186"/>
      <c r="I125" s="187"/>
      <c r="J125" s="187"/>
      <c r="K125" s="187"/>
      <c r="L125" s="188"/>
    </row>
    <row r="126" spans="3:12" ht="29.25" customHeight="1">
      <c r="C126" s="142" t="s">
        <v>74</v>
      </c>
      <c r="D126" s="143"/>
      <c r="E126" s="143"/>
      <c r="F126" s="143"/>
      <c r="G126" s="144"/>
      <c r="H126" s="155" t="s">
        <v>101</v>
      </c>
      <c r="I126" s="155"/>
      <c r="J126" s="155"/>
      <c r="K126" s="155"/>
      <c r="L126" s="155"/>
    </row>
    <row r="127" spans="3:12" ht="15" customHeight="1">
      <c r="C127" s="145" t="s">
        <v>71</v>
      </c>
      <c r="D127" s="145"/>
      <c r="E127" s="145"/>
      <c r="F127" s="145"/>
      <c r="G127" s="145"/>
      <c r="H127" s="165" t="s">
        <v>100</v>
      </c>
      <c r="I127" s="165"/>
      <c r="J127" s="165"/>
      <c r="K127" s="165"/>
      <c r="L127" s="165"/>
    </row>
    <row r="128" spans="3:12" ht="44.25" customHeight="1">
      <c r="C128" s="145"/>
      <c r="D128" s="145"/>
      <c r="E128" s="145"/>
      <c r="F128" s="145"/>
      <c r="G128" s="145"/>
      <c r="H128" s="165"/>
      <c r="I128" s="165"/>
      <c r="J128" s="165"/>
      <c r="K128" s="165"/>
      <c r="L128" s="165"/>
    </row>
    <row r="129" spans="2:12" ht="18.75" customHeight="1">
      <c r="C129" s="189" t="s">
        <v>97</v>
      </c>
      <c r="D129" s="189"/>
      <c r="E129" s="189"/>
      <c r="F129" s="112" t="s">
        <v>84</v>
      </c>
      <c r="G129" s="113"/>
      <c r="H129" s="165" t="s">
        <v>76</v>
      </c>
      <c r="I129" s="165"/>
      <c r="J129" s="165"/>
      <c r="K129" s="165"/>
      <c r="L129" s="165"/>
    </row>
    <row r="130" spans="2:12" ht="18.75" customHeight="1">
      <c r="C130" s="189"/>
      <c r="D130" s="189"/>
      <c r="E130" s="189"/>
      <c r="F130" s="114"/>
      <c r="G130" s="115"/>
      <c r="H130" s="165"/>
      <c r="I130" s="165"/>
      <c r="J130" s="165"/>
      <c r="K130" s="165"/>
      <c r="L130" s="165"/>
    </row>
    <row r="131" spans="2:12" ht="18.75" customHeight="1">
      <c r="C131" s="177" t="s">
        <v>72</v>
      </c>
      <c r="D131" s="178"/>
      <c r="E131" s="178"/>
      <c r="F131" s="178"/>
      <c r="G131" s="179"/>
      <c r="H131" s="165"/>
      <c r="I131" s="165"/>
      <c r="J131" s="165"/>
      <c r="K131" s="165"/>
      <c r="L131" s="165"/>
    </row>
    <row r="132" spans="2:12">
      <c r="C132" s="180"/>
      <c r="D132" s="181"/>
      <c r="E132" s="181"/>
      <c r="F132" s="181"/>
      <c r="G132" s="182"/>
      <c r="H132" s="165"/>
      <c r="I132" s="165"/>
      <c r="J132" s="165"/>
      <c r="K132" s="165"/>
      <c r="L132" s="165"/>
    </row>
    <row r="133" spans="2:12" ht="15" customHeight="1">
      <c r="C133" s="189" t="s">
        <v>98</v>
      </c>
      <c r="D133" s="189"/>
      <c r="E133" s="189"/>
      <c r="F133" s="116" t="s">
        <v>83</v>
      </c>
      <c r="G133" s="117"/>
      <c r="H133" s="146" t="s">
        <v>92</v>
      </c>
      <c r="I133" s="147"/>
      <c r="J133" s="147"/>
      <c r="K133" s="147"/>
      <c r="L133" s="148"/>
    </row>
    <row r="134" spans="2:12" ht="25.5" customHeight="1">
      <c r="C134" s="190"/>
      <c r="D134" s="190"/>
      <c r="E134" s="190"/>
      <c r="F134" s="118"/>
      <c r="G134" s="119"/>
      <c r="H134" s="149"/>
      <c r="I134" s="150"/>
      <c r="J134" s="150"/>
      <c r="K134" s="150"/>
      <c r="L134" s="151"/>
    </row>
    <row r="135" spans="2:12" ht="24" customHeight="1">
      <c r="C135" s="142" t="s">
        <v>95</v>
      </c>
      <c r="D135" s="143"/>
      <c r="E135" s="143"/>
      <c r="F135" s="143"/>
      <c r="G135" s="144"/>
      <c r="H135" s="152"/>
      <c r="I135" s="153"/>
      <c r="J135" s="153"/>
      <c r="K135" s="153"/>
      <c r="L135" s="154"/>
    </row>
    <row r="136" spans="2:12" ht="30.75" customHeight="1">
      <c r="C136" s="145" t="s">
        <v>74</v>
      </c>
      <c r="D136" s="145"/>
      <c r="E136" s="145"/>
      <c r="F136" s="145"/>
      <c r="G136" s="142"/>
      <c r="H136" s="155" t="s">
        <v>96</v>
      </c>
      <c r="I136" s="155"/>
      <c r="J136" s="155"/>
      <c r="K136" s="155"/>
      <c r="L136" s="155"/>
    </row>
    <row r="137" spans="2:12" ht="30.75" customHeight="1">
      <c r="C137" s="109" t="s">
        <v>107</v>
      </c>
      <c r="D137" s="109"/>
      <c r="E137" s="109"/>
      <c r="F137" s="109"/>
      <c r="G137" s="79" t="s">
        <v>110</v>
      </c>
      <c r="H137" s="62"/>
      <c r="I137" s="63"/>
      <c r="J137" s="63"/>
      <c r="K137" s="63"/>
      <c r="L137" s="63"/>
    </row>
    <row r="138" spans="2:12" ht="14.25" customHeight="1">
      <c r="B138" s="64"/>
      <c r="C138" s="65"/>
      <c r="D138" s="65"/>
      <c r="E138" s="65"/>
      <c r="F138" s="65"/>
      <c r="G138" s="66"/>
      <c r="H138" s="63"/>
      <c r="I138" s="63"/>
      <c r="J138" s="63"/>
      <c r="K138" s="63"/>
      <c r="L138" s="63"/>
    </row>
    <row r="139" spans="2:12" ht="24" customHeight="1">
      <c r="C139" s="176" t="s">
        <v>99</v>
      </c>
      <c r="D139" s="176"/>
      <c r="E139" s="176"/>
      <c r="F139" s="120" t="s">
        <v>85</v>
      </c>
      <c r="G139" s="121"/>
      <c r="H139" s="175" t="s">
        <v>73</v>
      </c>
      <c r="I139" s="175"/>
      <c r="J139" s="175"/>
      <c r="K139" s="175"/>
      <c r="L139" s="175"/>
    </row>
    <row r="140" spans="2:12" ht="48" customHeight="1">
      <c r="C140" s="99" t="s">
        <v>78</v>
      </c>
      <c r="D140" s="100"/>
      <c r="E140" s="100"/>
      <c r="F140" s="100"/>
      <c r="G140" s="101"/>
      <c r="H140" s="172" t="s">
        <v>75</v>
      </c>
      <c r="I140" s="173"/>
      <c r="J140" s="173"/>
      <c r="K140" s="173"/>
      <c r="L140" s="174"/>
    </row>
    <row r="143" spans="2:12" ht="32.25" customHeight="1">
      <c r="C143" s="191" t="s">
        <v>79</v>
      </c>
      <c r="D143" s="191"/>
      <c r="E143" s="191"/>
      <c r="F143" s="191"/>
      <c r="G143" s="53" t="s">
        <v>93</v>
      </c>
      <c r="H143" s="172" t="s">
        <v>80</v>
      </c>
      <c r="I143" s="173"/>
      <c r="J143" s="173"/>
      <c r="K143" s="173"/>
      <c r="L143" s="174"/>
    </row>
    <row r="144" spans="2:12" ht="84.75" customHeight="1">
      <c r="C144" s="52" t="s">
        <v>82</v>
      </c>
      <c r="D144" s="52"/>
      <c r="E144" s="165" t="s">
        <v>81</v>
      </c>
      <c r="F144" s="165"/>
      <c r="G144" s="165"/>
      <c r="H144" s="165"/>
      <c r="I144" s="165"/>
      <c r="J144" s="165"/>
      <c r="K144" s="165" t="s">
        <v>103</v>
      </c>
      <c r="L144" s="165"/>
    </row>
    <row r="145" spans="3:12" ht="21" customHeight="1">
      <c r="C145" s="67"/>
      <c r="D145" s="67"/>
      <c r="E145" s="68"/>
      <c r="F145" s="68"/>
      <c r="G145" s="68"/>
      <c r="H145" s="68"/>
      <c r="I145" s="68"/>
      <c r="J145" s="68"/>
      <c r="K145" s="68"/>
      <c r="L145" s="68"/>
    </row>
    <row r="147" spans="3:12">
      <c r="H147" s="2" t="s">
        <v>104</v>
      </c>
    </row>
    <row r="148" spans="3:12">
      <c r="D148" s="29"/>
      <c r="H148" s="2" t="s">
        <v>105</v>
      </c>
    </row>
    <row r="153" spans="3:12">
      <c r="L153" t="s">
        <v>112</v>
      </c>
    </row>
    <row r="154" spans="3:12">
      <c r="L154" t="s">
        <v>113</v>
      </c>
    </row>
  </sheetData>
  <mergeCells count="106">
    <mergeCell ref="H17:K17"/>
    <mergeCell ref="H143:L143"/>
    <mergeCell ref="K144:L144"/>
    <mergeCell ref="E144:J144"/>
    <mergeCell ref="H140:L140"/>
    <mergeCell ref="H139:L139"/>
    <mergeCell ref="C139:E139"/>
    <mergeCell ref="C124:G125"/>
    <mergeCell ref="H124:L125"/>
    <mergeCell ref="H126:L126"/>
    <mergeCell ref="C126:G126"/>
    <mergeCell ref="H127:L128"/>
    <mergeCell ref="C127:G128"/>
    <mergeCell ref="H129:L132"/>
    <mergeCell ref="C129:E130"/>
    <mergeCell ref="C131:G132"/>
    <mergeCell ref="C133:E134"/>
    <mergeCell ref="C143:F143"/>
    <mergeCell ref="G97:L97"/>
    <mergeCell ref="C72:C73"/>
    <mergeCell ref="D96:K96"/>
    <mergeCell ref="I91:K91"/>
    <mergeCell ref="C80:C81"/>
    <mergeCell ref="D80:D81"/>
    <mergeCell ref="C82:C83"/>
    <mergeCell ref="D82:D83"/>
    <mergeCell ref="C84:C87"/>
    <mergeCell ref="D84:D87"/>
    <mergeCell ref="F91:H91"/>
    <mergeCell ref="G92:H92"/>
    <mergeCell ref="C135:G135"/>
    <mergeCell ref="C136:G136"/>
    <mergeCell ref="H133:L135"/>
    <mergeCell ref="H136:L136"/>
    <mergeCell ref="C118:E118"/>
    <mergeCell ref="C119:E120"/>
    <mergeCell ref="H118:L118"/>
    <mergeCell ref="D106:I106"/>
    <mergeCell ref="G107:L107"/>
    <mergeCell ref="D112:J112"/>
    <mergeCell ref="G113:L113"/>
    <mergeCell ref="H121:L123"/>
    <mergeCell ref="H119:L120"/>
    <mergeCell ref="C121:G123"/>
    <mergeCell ref="J1:M1"/>
    <mergeCell ref="K2:L2"/>
    <mergeCell ref="L3:L4"/>
    <mergeCell ref="M3:M4"/>
    <mergeCell ref="D1:F1"/>
    <mergeCell ref="C3:J4"/>
    <mergeCell ref="K3:K4"/>
    <mergeCell ref="C16:F16"/>
    <mergeCell ref="H16:K16"/>
    <mergeCell ref="J7:M7"/>
    <mergeCell ref="J8:N8"/>
    <mergeCell ref="D9:I9"/>
    <mergeCell ref="D10:E10"/>
    <mergeCell ref="D11:E11"/>
    <mergeCell ref="J6:M6"/>
    <mergeCell ref="D6:I6"/>
    <mergeCell ref="F14:H14"/>
    <mergeCell ref="C140:G140"/>
    <mergeCell ref="G21:L21"/>
    <mergeCell ref="H25:K25"/>
    <mergeCell ref="H26:K26"/>
    <mergeCell ref="C29:C32"/>
    <mergeCell ref="D29:D32"/>
    <mergeCell ref="C33:C36"/>
    <mergeCell ref="D33:D36"/>
    <mergeCell ref="C46:C49"/>
    <mergeCell ref="C50:C53"/>
    <mergeCell ref="F44:F45"/>
    <mergeCell ref="D46:D49"/>
    <mergeCell ref="D50:D53"/>
    <mergeCell ref="C44:C45"/>
    <mergeCell ref="D44:D45"/>
    <mergeCell ref="E44:E45"/>
    <mergeCell ref="G27:L27"/>
    <mergeCell ref="G76:L76"/>
    <mergeCell ref="C137:F137"/>
    <mergeCell ref="F118:G118"/>
    <mergeCell ref="F119:G120"/>
    <mergeCell ref="F129:G130"/>
    <mergeCell ref="F133:G134"/>
    <mergeCell ref="F139:G139"/>
    <mergeCell ref="G19:L19"/>
    <mergeCell ref="H56:K56"/>
    <mergeCell ref="G57:L57"/>
    <mergeCell ref="H61:K61"/>
    <mergeCell ref="G23:L23"/>
    <mergeCell ref="C28:E28"/>
    <mergeCell ref="D72:D73"/>
    <mergeCell ref="C37:C40"/>
    <mergeCell ref="D37:D40"/>
    <mergeCell ref="C55:F55"/>
    <mergeCell ref="G62:L62"/>
    <mergeCell ref="C64:C67"/>
    <mergeCell ref="D64:D67"/>
    <mergeCell ref="C68:C71"/>
    <mergeCell ref="D68:D71"/>
    <mergeCell ref="G59:L59"/>
    <mergeCell ref="D43:L43"/>
    <mergeCell ref="G58:L58"/>
    <mergeCell ref="G22:L22"/>
    <mergeCell ref="G44:L44"/>
    <mergeCell ref="G20:L20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 1.9</dc:creator>
  <cp:lastModifiedBy>RU_Vochin</cp:lastModifiedBy>
  <cp:lastPrinted>2022-10-11T12:11:57Z</cp:lastPrinted>
  <dcterms:created xsi:type="dcterms:W3CDTF">2017-12-14T13:00:34Z</dcterms:created>
  <dcterms:modified xsi:type="dcterms:W3CDTF">2022-10-11T12:12:17Z</dcterms:modified>
</cp:coreProperties>
</file>